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2 мес" sheetId="4" r:id="rId1"/>
    <sheet name="годовой" sheetId="5" r:id="rId2"/>
  </sheets>
  <calcPr calcId="145621"/>
</workbook>
</file>

<file path=xl/calcChain.xml><?xml version="1.0" encoding="utf-8"?>
<calcChain xmlns="http://schemas.openxmlformats.org/spreadsheetml/2006/main">
  <c r="S62" i="4" l="1"/>
  <c r="S51" i="4"/>
  <c r="S77" i="4"/>
  <c r="S82" i="4" s="1"/>
  <c r="S55" i="4"/>
  <c r="T101" i="4"/>
  <c r="S101" i="4"/>
  <c r="R101" i="4"/>
  <c r="Q101" i="4"/>
  <c r="P101" i="4"/>
  <c r="O101" i="4"/>
  <c r="N101" i="4"/>
  <c r="M101" i="4"/>
  <c r="L101" i="4"/>
  <c r="K101" i="4"/>
  <c r="J101" i="4"/>
  <c r="J102" i="4" s="1"/>
  <c r="I101" i="4"/>
  <c r="H101" i="4"/>
  <c r="G101" i="4"/>
  <c r="F101" i="4"/>
  <c r="E101" i="4"/>
  <c r="D101" i="4"/>
  <c r="C101" i="4"/>
  <c r="B101" i="4"/>
  <c r="T89" i="4"/>
  <c r="S89" i="4"/>
  <c r="R89" i="4"/>
  <c r="Q89" i="4"/>
  <c r="O89" i="4"/>
  <c r="M89" i="4"/>
  <c r="K89" i="4"/>
  <c r="J89" i="4"/>
  <c r="H89" i="4"/>
  <c r="F89" i="4"/>
  <c r="D89" i="4"/>
  <c r="C89" i="4"/>
  <c r="B89" i="4"/>
  <c r="T82" i="4"/>
  <c r="R82" i="4"/>
  <c r="Q82" i="4"/>
  <c r="O82" i="4"/>
  <c r="M82" i="4"/>
  <c r="L82" i="4"/>
  <c r="K82" i="4"/>
  <c r="J82" i="4"/>
  <c r="H82" i="4"/>
  <c r="F82" i="4"/>
  <c r="D82" i="4"/>
  <c r="C82" i="4"/>
  <c r="B82" i="4"/>
  <c r="T72" i="4"/>
  <c r="S72" i="4"/>
  <c r="R72" i="4"/>
  <c r="Q72" i="4"/>
  <c r="O72" i="4"/>
  <c r="M72" i="4"/>
  <c r="K72" i="4"/>
  <c r="J72" i="4"/>
  <c r="H72" i="4"/>
  <c r="F72" i="4"/>
  <c r="D72" i="4"/>
  <c r="C72" i="4"/>
  <c r="B72" i="4"/>
  <c r="T65" i="4"/>
  <c r="R65" i="4"/>
  <c r="Q65" i="4"/>
  <c r="O65" i="4"/>
  <c r="M65" i="4"/>
  <c r="K65" i="4"/>
  <c r="J65" i="4"/>
  <c r="H65" i="4"/>
  <c r="G65" i="4"/>
  <c r="H102" i="4" s="1"/>
  <c r="F65" i="4"/>
  <c r="E65" i="4"/>
  <c r="D65" i="4"/>
  <c r="C65" i="4"/>
  <c r="B65" i="4"/>
  <c r="T47" i="4"/>
  <c r="S47" i="4"/>
  <c r="R47" i="4"/>
  <c r="Q47" i="4"/>
  <c r="O47" i="4"/>
  <c r="O102" i="4" s="1"/>
  <c r="N47" i="4"/>
  <c r="M47" i="4"/>
  <c r="L47" i="4"/>
  <c r="M102" i="4" s="1"/>
  <c r="K47" i="4"/>
  <c r="J47" i="4"/>
  <c r="H47" i="4"/>
  <c r="F47" i="4"/>
  <c r="G102" i="4" s="1"/>
  <c r="D47" i="4"/>
  <c r="C47" i="4"/>
  <c r="B47" i="4"/>
  <c r="B102" i="4" l="1"/>
  <c r="D102" i="4"/>
  <c r="L102" i="4"/>
  <c r="T102" i="4"/>
  <c r="E102" i="4"/>
  <c r="Q102" i="4"/>
  <c r="I102" i="4"/>
  <c r="R102" i="4"/>
  <c r="C102" i="4"/>
  <c r="K102" i="4"/>
  <c r="P102" i="4"/>
  <c r="N102" i="4"/>
  <c r="S65" i="4"/>
  <c r="S102" i="4" s="1"/>
  <c r="F102" i="4"/>
</calcChain>
</file>

<file path=xl/sharedStrings.xml><?xml version="1.0" encoding="utf-8"?>
<sst xmlns="http://schemas.openxmlformats.org/spreadsheetml/2006/main" count="246" uniqueCount="140">
  <si>
    <t>Приложение 2</t>
  </si>
  <si>
    <t>к Порядку</t>
  </si>
  <si>
    <t>о порядке разработки, формировании и</t>
  </si>
  <si>
    <t>реализации ведомственных целевых программ</t>
  </si>
  <si>
    <t xml:space="preserve">                              ОТЧЕТ</t>
  </si>
  <si>
    <r>
      <t xml:space="preserve">           О ВЫПОЛНЕНИИ ВЕДОМСТВЕННОЙ ЦЕЛЕВОЙ ПРОГРАММЫ </t>
    </r>
    <r>
      <rPr>
        <b/>
        <u/>
        <sz val="9"/>
        <color theme="1"/>
        <rFont val="Times New Roman"/>
        <family val="1"/>
        <charset val="204"/>
      </rPr>
      <t>«Комплексная безопасность образовательных учреждений» на 2017-2019 годы</t>
    </r>
  </si>
  <si>
    <t xml:space="preserve">             (ПРЕДСТАВЛЯЕТСЯ ОТДЕЛЬНО ЗА КАЖДЫЙ ГОД)</t>
  </si>
  <si>
    <t xml:space="preserve">                        (отчетный период)</t>
  </si>
  <si>
    <t>Ассигнования</t>
  </si>
  <si>
    <t>Исполнено</t>
  </si>
  <si>
    <t>Показатели результативности</t>
  </si>
  <si>
    <t>утвержденный план</t>
  </si>
  <si>
    <t>уточненный план</t>
  </si>
  <si>
    <t>план</t>
  </si>
  <si>
    <t>ный</t>
  </si>
  <si>
    <t>факт</t>
  </si>
  <si>
    <t>%</t>
  </si>
  <si>
    <t>бюджетные</t>
  </si>
  <si>
    <t>бюд-</t>
  </si>
  <si>
    <t>Феде-</t>
  </si>
  <si>
    <t>раль-</t>
  </si>
  <si>
    <t>жет</t>
  </si>
  <si>
    <t>регио-</t>
  </si>
  <si>
    <t>наль-</t>
  </si>
  <si>
    <t>мест-</t>
  </si>
  <si>
    <t>Цель: Создание безопасных условий для организации учебно-воспитательного процесса в муниципальных образовательных организациях. Повышения уровня безопасности жизнедеятельности муниципальных образовательных организаций</t>
  </si>
  <si>
    <t>Задача 1. Реализация требований законодательных и иных актов в области обеспечения безопасности муниципальных образовательных организаций, направленных на защиту здоровья и сохранении жизни обучающихся и работников образовательных учреждений во время их трудовой и учебной деятельности от возможных террористических угроз, пожаров, аварий.</t>
  </si>
  <si>
    <t>Мероприятия</t>
  </si>
  <si>
    <t>Проведение учебных занятий , совещаний, семинаров для руководителей должностных лиц ответственных за пожарную, электрическую, антитеррористическую безопасность, охрану труда, ГО и ЧС, дорожную безопасность</t>
  </si>
  <si>
    <t>Проведение специальной оценки рабочих мест</t>
  </si>
  <si>
    <t>Организация обучения и аттестации руководителей по правилам пожарной электробезопасности, охране труда, дорожной безопасности</t>
  </si>
  <si>
    <t>Оформление школьных уголков по ПБ, Го и ЧС, охране труда</t>
  </si>
  <si>
    <t>Реализация программы по профилактике ДДТТ</t>
  </si>
  <si>
    <t>Задача 2. Приведение муниципальных образовательных организаций в соответствие с правилами и нормами пожарной, электрической, экологической безопасности и требованиями охраны труда.</t>
  </si>
  <si>
    <t>Сервисное обслуживание ОПС</t>
  </si>
  <si>
    <t>Обновление и перезарядка огнетушителей</t>
  </si>
  <si>
    <t>Стрелец-мониторинг</t>
  </si>
  <si>
    <t>Замер сопротивления электрооборудования</t>
  </si>
  <si>
    <t>Обработка чердачных конструкций огнезащитным составом</t>
  </si>
  <si>
    <t>Окраска лестничных проемов, пожарных выходов термоустойчивыми красками</t>
  </si>
  <si>
    <t>Оснащение электрощитовых инвентарем в соответствии с требованиями</t>
  </si>
  <si>
    <t>Обслуживание, текущий ремонт энергохозяйства</t>
  </si>
  <si>
    <t>Приобретение аптечек АИ-2</t>
  </si>
  <si>
    <t>Задача3. Организация обучения и периодической подготовки кадров ответственных за безопасность муниципальных образовательных организаций.</t>
  </si>
  <si>
    <t>Переподготовка механиков</t>
  </si>
  <si>
    <t>Обучение, переподготовка водителей</t>
  </si>
  <si>
    <t>Сервисное обслуживание «Кнопки электронного вызова»</t>
  </si>
  <si>
    <t>Дооснащение видеонаблюдением в ОУ</t>
  </si>
  <si>
    <t>Установка металлических входных дверей в ОУ и д/с</t>
  </si>
  <si>
    <t>Освещение</t>
  </si>
  <si>
    <t>Установка тревожной сигнализации</t>
  </si>
  <si>
    <t>Задача 5. Поддержание общественного порядка на территории муниципальных образовательных организаций.</t>
  </si>
  <si>
    <t>Установка контроля доступа в д/с</t>
  </si>
  <si>
    <t>Ремонт ограждений территории ОУ</t>
  </si>
  <si>
    <t>Задача 6. Организация подвоза обучающихся в соответствии с требованиями</t>
  </si>
  <si>
    <t>Проведение диагностики технического состояния автобусов</t>
  </si>
  <si>
    <t>Сервисное обслуживание «ГЛОНАСС»</t>
  </si>
  <si>
    <t>Перезарядка огнетушителей школьных автобусов</t>
  </si>
  <si>
    <t>Техническое обслуживание школьных автобусов</t>
  </si>
  <si>
    <t>Сервисное обслуживание тахографов</t>
  </si>
  <si>
    <t>Текущие ремонты школьных автобусов</t>
  </si>
  <si>
    <t>Итого</t>
  </si>
  <si>
    <t>Цель,задачи,наименование мероприятий</t>
  </si>
  <si>
    <t>Исполнитель(подразделение)</t>
  </si>
  <si>
    <t>внебюджетные</t>
  </si>
  <si>
    <t>Всего</t>
  </si>
  <si>
    <t xml:space="preserve">                     за 12 месяцев 2018 года</t>
  </si>
  <si>
    <t>Первомайская СОШ, Аргат-Юльская СОШ, Сергеевская СОШ, ДСОВ Сказка, Комсомольский ДСОВ, Улу-Юльский ДСОВ, ДСОВ Светлячок, Комсомольская СОШ, Ореховская СОШ, Альмяковская ООШ</t>
  </si>
  <si>
    <t>Альмяковская ООШ, Туендатская ООШ, Светлячок, Беляйская ООШ, Ежинская ООШ, ООШ п.Новый, Первомайская СОШ, Торбеевская ООШ, ДСОВ Родничок, Аргат-Юльская СОШ, Сергеевская СОШ, ДСОВ Березка, ДСОВ Светлячок, Березовская СОШ, ДЮСШ, Ежинская ООШ, Улу-Юльская СОШ</t>
  </si>
  <si>
    <t>д/с Березка, Сергеевская СОШ, ДСОВ Родничок, Альмяковская ООШ, Улу-Юльская СОШ</t>
  </si>
  <si>
    <t>Беляйская ООШ, ООШ п.Новый, Первомайская СОШ, Торбеевская ООШ, ДСОВ Родничок, Альмяковская ООШ, Аргат-Юльская СОШ, Улу-Юльская СОШ, Комсомольский ДСОВ</t>
  </si>
  <si>
    <t>Туендатская ООШ, Беляйская ООШ, Березовская СОШ, Куяновская СОШ, ООШ п.Новый, Первомайская СОШ. ДЮСШ, Ореховская СОШ, ДСОВ Сказка, ДСОВ Березка</t>
  </si>
  <si>
    <t>Сергеевская СОШ, Туендатская ООШ, ДЮСШ, ЦДОД, ДСОВ Березка</t>
  </si>
  <si>
    <t>наименование показателя</t>
  </si>
  <si>
    <t>ед.измерения</t>
  </si>
  <si>
    <t>базовое</t>
  </si>
  <si>
    <t>уточненное</t>
  </si>
  <si>
    <t>отклонение, % (ст.20-ст.19</t>
  </si>
  <si>
    <t>Начальник</t>
  </si>
  <si>
    <t>И.А.Скирточенко</t>
  </si>
  <si>
    <t>Пеленицына Ю.С.</t>
  </si>
  <si>
    <t>Приложение 4</t>
  </si>
  <si>
    <t>АНАЛИЗ</t>
  </si>
  <si>
    <t>РЕЗУЛЬТАТИВНОСТИ ВЕДОМСТВЕННОЙ ЦЕЛЕВОЙ ПРОГРАММЫ</t>
  </si>
  <si>
    <t>"Комплексная безопасность образовательных учреждений" на период 2017-2019 годы</t>
  </si>
  <si>
    <t>(наименование ведомственной целевой программы)</t>
  </si>
  <si>
    <t>Плановый номер мониторинга</t>
  </si>
  <si>
    <t>_______________________________</t>
  </si>
  <si>
    <t>Дата проведения мониторинга</t>
  </si>
  <si>
    <t>№№ пп</t>
  </si>
  <si>
    <t>Наименование мероприятия</t>
  </si>
  <si>
    <t>Сроки исполнения</t>
  </si>
  <si>
    <t>Показатели результатов деятельности</t>
  </si>
  <si>
    <t>плановое значение</t>
  </si>
  <si>
    <t>фактическое значение</t>
  </si>
  <si>
    <t>отклонение, %</t>
  </si>
  <si>
    <t>причины отклонений</t>
  </si>
  <si>
    <t>Объем бюджетных расходов, тыс.руб.</t>
  </si>
  <si>
    <t>Доля работников образовательных организаций, ответственных за безопасность образовательного процесса, прошедших обучение</t>
  </si>
  <si>
    <t>Доля образовательных организаций, оснащенных металлическими входными дверями</t>
  </si>
  <si>
    <t>Доля образовательных организаций, оснащенных системами видеонаблюдения</t>
  </si>
  <si>
    <t>Доля рабочих мест образовательных организаций, прошедших специальную оценку</t>
  </si>
  <si>
    <t>Доля образоввательных организаций, оснащенных автоматизированной системой подачи сигнала на пульт пожарной охраны</t>
  </si>
  <si>
    <t>Доля школьных автобусов, соответствующих требованиям организованной перевозки детей</t>
  </si>
  <si>
    <t>Цель: Создание безопасных условий для организации учебно-воспитательного процесса в муниципальных образовательных организациях. Повышения уровня безопасности жизнедеятельности            Задача 1. Реализация требований законодательных и иных актов в области обеспечения безопасности муниципальных образовательных организаций, направленных на защиту здоровья и сохранении жизни обучающихся и работников образовательных учреждений во время их трудовой и учебной деятельности от возможных террористических угроз, пожаров, аварий.</t>
  </si>
  <si>
    <t>Цель: Создание безопасных условий для организации учебно-воспитательного процесса в муниципальных образовательных организациях. Повышения уровня безопасности жизнедеятельности          Задача 2. Приведение муниципальных образовательных организаций в соответствие с правилами и нормами пожарной, электрической, экологической безопасности и требованиями охраны труда.</t>
  </si>
  <si>
    <t>кол-во</t>
  </si>
  <si>
    <t xml:space="preserve">Цель: Создание безопасных условий для организации учебно-воспитательного процесса в муниципальных образовательных организациях. Повышения уровня безопасности жизнедеятельности      Задача3. Организация обучения и периодической подготовки кадров ответственных за безопасность муниципальных образовательных организаций.    </t>
  </si>
  <si>
    <t>Цель: Создание безопасных условий для организации учебно-воспитательного процесса в муниципальных образовательных организациях. Повышения уровня безопасности жизнедеятельности          Задача 4. Защита от предступлений против личности и имущества.</t>
  </si>
  <si>
    <t xml:space="preserve">Цель: Создание безопасных условий для организации учебно-воспитательного процесса в муниципальных образовательных организациях. Повышения уровня безопасности жизнедеятельности         Задача 5. Поддержание общественного порядка на территории муниципальных образовательных организаций. </t>
  </si>
  <si>
    <t xml:space="preserve">Цель: Создание безопасных условий для организации учебно-воспитательного процесса в муниципальных образовательных организациях. Повышения уровня безопасности жизнедеятельности       Задача 6. Организация подвоза обучающихся в соответствии с требованиями   </t>
  </si>
  <si>
    <t>недостаточность финансирования</t>
  </si>
  <si>
    <t>шт</t>
  </si>
  <si>
    <t>чел.</t>
  </si>
  <si>
    <t>приобретение светоотражающих брелков</t>
  </si>
  <si>
    <t>шт.</t>
  </si>
  <si>
    <t>оформление  стендов в 14 школах</t>
  </si>
  <si>
    <t>оценка рабочих мест</t>
  </si>
  <si>
    <t>обучение  (ежегодно)</t>
  </si>
  <si>
    <t>приобретение аптечек</t>
  </si>
  <si>
    <t>окраска лестничных проемов, пожарных выходов</t>
  </si>
  <si>
    <t>обучение водителей</t>
  </si>
  <si>
    <t>Количество дверей</t>
  </si>
  <si>
    <t xml:space="preserve">домофоны при входе на территорию и при входе в само учреждение </t>
  </si>
  <si>
    <t>ремонт ограждений</t>
  </si>
  <si>
    <t>проведение диагности 13 автобусов 3 раза в год</t>
  </si>
  <si>
    <t>Сервисное обслуживание «ГЛОНАСС» 13 автобусов</t>
  </si>
  <si>
    <t>Перезарядка огнетушителей 13 автобусов</t>
  </si>
  <si>
    <t>Ослуживание 13 автобусов (договор с Асиновсим АТП)</t>
  </si>
  <si>
    <t>Сервисное обслуживание тахографов 13 автобусов</t>
  </si>
  <si>
    <t>Покупка запчастей</t>
  </si>
  <si>
    <t>семинары для руководителей</t>
  </si>
  <si>
    <t>переподготовка</t>
  </si>
  <si>
    <t>Установка видеонаблюдения в учреждениях образования</t>
  </si>
  <si>
    <t>Установка стрельца-мониторинга</t>
  </si>
  <si>
    <t>Приобретение инвентаря</t>
  </si>
  <si>
    <t>Установка осветительных приборов</t>
  </si>
  <si>
    <t>установка сигнализации</t>
  </si>
  <si>
    <t>Образовательные организации</t>
  </si>
  <si>
    <t>Задача 4. Защита от преступлений против личности и имущества.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</si>
</sst>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5" fillId="0" borderId="0" xfId="0" applyFont="1"/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2" borderId="12" xfId="0" applyFont="1" applyFill="1" applyBorder="1" applyAlignment="1">
      <alignment horizontal="justify" vertical="top" wrapText="1"/>
    </xf>
    <xf numFmtId="0" fontId="9" fillId="2" borderId="12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9" fillId="2" borderId="26" xfId="0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top" wrapText="1"/>
    </xf>
    <xf numFmtId="0" fontId="10" fillId="2" borderId="26" xfId="0" applyFont="1" applyFill="1" applyBorder="1" applyAlignment="1">
      <alignment horizontal="justify" vertical="top" wrapText="1"/>
    </xf>
    <xf numFmtId="0" fontId="8" fillId="2" borderId="27" xfId="0" applyFont="1" applyFill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10" fillId="3" borderId="36" xfId="0" applyFont="1" applyFill="1" applyBorder="1" applyAlignment="1">
      <alignment horizontal="center" vertical="top" wrapText="1"/>
    </xf>
    <xf numFmtId="0" fontId="9" fillId="3" borderId="37" xfId="0" applyFont="1" applyFill="1" applyBorder="1" applyAlignment="1">
      <alignment horizontal="center" vertical="top" wrapText="1"/>
    </xf>
    <xf numFmtId="0" fontId="9" fillId="3" borderId="3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 applyAlignment="1">
      <alignment textRotation="90" wrapText="1"/>
    </xf>
    <xf numFmtId="0" fontId="11" fillId="0" borderId="0" xfId="0" applyFont="1" applyAlignment="1">
      <alignment textRotation="90"/>
    </xf>
    <xf numFmtId="0" fontId="11" fillId="0" borderId="12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1" fillId="0" borderId="12" xfId="0" applyFont="1" applyBorder="1" applyAlignment="1">
      <alignment horizontal="center" textRotation="90" wrapText="1"/>
    </xf>
    <xf numFmtId="0" fontId="11" fillId="0" borderId="27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1" fillId="0" borderId="27" xfId="0" applyFont="1" applyBorder="1" applyAlignment="1">
      <alignment textRotation="90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justify" vertical="top" wrapText="1"/>
    </xf>
    <xf numFmtId="0" fontId="1" fillId="4" borderId="27" xfId="0" applyFont="1" applyFill="1" applyBorder="1" applyAlignment="1">
      <alignment horizontal="justify" vertical="top" wrapText="1"/>
    </xf>
    <xf numFmtId="0" fontId="2" fillId="4" borderId="12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textRotation="90" wrapText="1"/>
    </xf>
    <xf numFmtId="0" fontId="12" fillId="0" borderId="0" xfId="0" applyFont="1" applyAlignment="1">
      <alignment wrapText="1"/>
    </xf>
    <xf numFmtId="0" fontId="2" fillId="0" borderId="2" xfId="0" applyFont="1" applyBorder="1" applyAlignment="1">
      <alignment horizontal="justify" textRotation="90" wrapText="1"/>
    </xf>
    <xf numFmtId="0" fontId="2" fillId="0" borderId="3" xfId="0" applyFont="1" applyBorder="1" applyAlignment="1">
      <alignment horizontal="justify" textRotation="90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justify" vertical="top" wrapText="1"/>
    </xf>
    <xf numFmtId="0" fontId="2" fillId="4" borderId="17" xfId="0" applyFont="1" applyFill="1" applyBorder="1" applyAlignment="1">
      <alignment horizontal="justify" vertical="center" textRotation="90" wrapText="1"/>
    </xf>
    <xf numFmtId="0" fontId="2" fillId="4" borderId="18" xfId="0" applyFont="1" applyFill="1" applyBorder="1" applyAlignment="1">
      <alignment horizontal="justify" vertical="center" textRotation="90" wrapText="1"/>
    </xf>
    <xf numFmtId="0" fontId="2" fillId="4" borderId="19" xfId="0" applyFont="1" applyFill="1" applyBorder="1" applyAlignment="1">
      <alignment horizontal="justify" vertical="center" textRotation="90" wrapText="1"/>
    </xf>
    <xf numFmtId="0" fontId="2" fillId="0" borderId="26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4" borderId="18" xfId="0" applyFont="1" applyFill="1" applyBorder="1" applyAlignment="1">
      <alignment horizontal="center" vertical="center" textRotation="90" wrapText="1"/>
    </xf>
    <xf numFmtId="0" fontId="2" fillId="4" borderId="19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2" xfId="0" applyFont="1" applyBorder="1" applyAlignment="1">
      <alignment horizontal="center" vertical="top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0" fillId="0" borderId="2" xfId="0" applyBorder="1" applyAlignment="1">
      <alignment textRotation="90" wrapText="1"/>
    </xf>
    <xf numFmtId="0" fontId="0" fillId="0" borderId="3" xfId="0" applyBorder="1" applyAlignment="1">
      <alignment textRotation="90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2" borderId="12" xfId="0" applyFont="1" applyFill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40" xfId="0" applyFont="1" applyBorder="1" applyAlignment="1">
      <alignment wrapText="1"/>
    </xf>
    <xf numFmtId="0" fontId="11" fillId="0" borderId="41" xfId="0" applyFont="1" applyBorder="1" applyAlignment="1">
      <alignment wrapText="1"/>
    </xf>
    <xf numFmtId="0" fontId="11" fillId="0" borderId="39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tabSelected="1" zoomScale="84" zoomScaleNormal="84" workbookViewId="0">
      <pane ySplit="31" topLeftCell="A53" activePane="bottomLeft" state="frozen"/>
      <selection pane="bottomLeft" sqref="A1:AA105"/>
    </sheetView>
  </sheetViews>
  <sheetFormatPr defaultRowHeight="15" x14ac:dyDescent="0.25"/>
  <cols>
    <col min="1" max="1" width="38.140625" customWidth="1"/>
    <col min="2" max="2" width="11.28515625" customWidth="1"/>
    <col min="4" max="4" width="5" hidden="1" customWidth="1"/>
    <col min="5" max="5" width="6.42578125" customWidth="1"/>
    <col min="6" max="6" width="2.85546875" hidden="1" customWidth="1"/>
    <col min="7" max="7" width="7.5703125" customWidth="1"/>
    <col min="8" max="8" width="9.140625" hidden="1" customWidth="1"/>
    <col min="9" max="9" width="7.28515625" customWidth="1"/>
    <col min="10" max="10" width="8.140625" customWidth="1"/>
    <col min="11" max="11" width="9.140625" hidden="1" customWidth="1"/>
    <col min="13" max="13" width="0.140625" customWidth="1"/>
    <col min="15" max="15" width="0.140625" customWidth="1"/>
    <col min="21" max="21" width="20.5703125" customWidth="1"/>
    <col min="22" max="22" width="9" customWidth="1"/>
    <col min="23" max="23" width="6.5703125" customWidth="1"/>
    <col min="24" max="24" width="6.85546875" customWidth="1"/>
    <col min="25" max="25" width="5" customWidth="1"/>
    <col min="26" max="26" width="8" customWidth="1"/>
    <col min="27" max="27" width="10.85546875" customWidth="1"/>
  </cols>
  <sheetData>
    <row r="1" spans="1:27" x14ac:dyDescent="0.2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7" x14ac:dyDescent="0.25">
      <c r="A2" s="121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7" x14ac:dyDescent="0.25">
      <c r="A3" s="121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7" x14ac:dyDescent="0.25">
      <c r="A4" s="121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7" x14ac:dyDescent="0.25">
      <c r="A5" s="2"/>
    </row>
    <row r="6" spans="1:27" x14ac:dyDescent="0.25">
      <c r="A6" s="123" t="s">
        <v>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7" x14ac:dyDescent="0.25">
      <c r="A7" s="123" t="s">
        <v>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7" x14ac:dyDescent="0.25">
      <c r="A8" s="123" t="s">
        <v>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7" x14ac:dyDescent="0.25">
      <c r="A9" s="125" t="s">
        <v>66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7" x14ac:dyDescent="0.25">
      <c r="A10" s="123" t="s">
        <v>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7" x14ac:dyDescent="0.25">
      <c r="A11" s="3"/>
    </row>
    <row r="12" spans="1:27" ht="15.75" thickBot="1" x14ac:dyDescent="0.3">
      <c r="A12" s="1"/>
    </row>
    <row r="13" spans="1:27" ht="25.5" customHeight="1" x14ac:dyDescent="0.25">
      <c r="A13" s="113" t="s">
        <v>62</v>
      </c>
      <c r="B13" s="115" t="s">
        <v>63</v>
      </c>
      <c r="C13" s="77" t="s">
        <v>8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  <c r="Q13" s="77" t="s">
        <v>9</v>
      </c>
      <c r="R13" s="78"/>
      <c r="S13" s="78"/>
      <c r="T13" s="79"/>
      <c r="U13" s="77" t="s">
        <v>10</v>
      </c>
      <c r="V13" s="78"/>
      <c r="W13" s="78"/>
      <c r="X13" s="78"/>
      <c r="Y13" s="78"/>
      <c r="Z13" s="78"/>
      <c r="AA13" s="79"/>
    </row>
    <row r="14" spans="1:27" ht="3.75" customHeight="1" thickBot="1" x14ac:dyDescent="0.3">
      <c r="A14" s="114"/>
      <c r="B14" s="116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  <c r="Q14" s="80"/>
      <c r="R14" s="81"/>
      <c r="S14" s="81"/>
      <c r="T14" s="82"/>
      <c r="U14" s="80"/>
      <c r="V14" s="81"/>
      <c r="W14" s="81"/>
      <c r="X14" s="81"/>
      <c r="Y14" s="81"/>
      <c r="Z14" s="81"/>
      <c r="AA14" s="82"/>
    </row>
    <row r="15" spans="1:27" ht="15.75" hidden="1" thickBot="1" x14ac:dyDescent="0.3">
      <c r="A15" s="114"/>
      <c r="B15" s="116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80"/>
      <c r="R15" s="81"/>
      <c r="S15" s="81"/>
      <c r="T15" s="82"/>
      <c r="U15" s="80"/>
      <c r="V15" s="81"/>
      <c r="W15" s="81"/>
      <c r="X15" s="81"/>
      <c r="Y15" s="81"/>
      <c r="Z15" s="81"/>
      <c r="AA15" s="82"/>
    </row>
    <row r="16" spans="1:27" ht="15.75" hidden="1" thickBot="1" x14ac:dyDescent="0.3">
      <c r="A16" s="114"/>
      <c r="B16" s="116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80"/>
      <c r="R16" s="81"/>
      <c r="S16" s="81"/>
      <c r="T16" s="82"/>
      <c r="U16" s="80"/>
      <c r="V16" s="81"/>
      <c r="W16" s="81"/>
      <c r="X16" s="81"/>
      <c r="Y16" s="81"/>
      <c r="Z16" s="81"/>
      <c r="AA16" s="82"/>
    </row>
    <row r="17" spans="1:27" ht="15.75" hidden="1" thickBot="1" x14ac:dyDescent="0.3">
      <c r="A17" s="114"/>
      <c r="B17" s="116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2"/>
      <c r="Q17" s="80"/>
      <c r="R17" s="81"/>
      <c r="S17" s="81"/>
      <c r="T17" s="82"/>
      <c r="U17" s="80"/>
      <c r="V17" s="81"/>
      <c r="W17" s="81"/>
      <c r="X17" s="81"/>
      <c r="Y17" s="81"/>
      <c r="Z17" s="81"/>
      <c r="AA17" s="82"/>
    </row>
    <row r="18" spans="1:27" ht="15.75" hidden="1" thickBot="1" x14ac:dyDescent="0.3">
      <c r="A18" s="114"/>
      <c r="B18" s="116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80"/>
      <c r="R18" s="81"/>
      <c r="S18" s="81"/>
      <c r="T18" s="82"/>
      <c r="U18" s="83"/>
      <c r="V18" s="84"/>
      <c r="W18" s="84"/>
      <c r="X18" s="84"/>
      <c r="Y18" s="84"/>
      <c r="Z18" s="84"/>
      <c r="AA18" s="85"/>
    </row>
    <row r="19" spans="1:27" ht="15" customHeight="1" x14ac:dyDescent="0.25">
      <c r="A19" s="114"/>
      <c r="B19" s="116"/>
      <c r="C19" s="77" t="s">
        <v>11</v>
      </c>
      <c r="D19" s="78"/>
      <c r="E19" s="78"/>
      <c r="F19" s="78"/>
      <c r="G19" s="78"/>
      <c r="H19" s="78"/>
      <c r="I19" s="79"/>
      <c r="J19" s="77" t="s">
        <v>12</v>
      </c>
      <c r="K19" s="78"/>
      <c r="L19" s="78"/>
      <c r="M19" s="78"/>
      <c r="N19" s="78"/>
      <c r="O19" s="78"/>
      <c r="P19" s="79"/>
      <c r="Q19" s="80"/>
      <c r="R19" s="81"/>
      <c r="S19" s="81"/>
      <c r="T19" s="82"/>
      <c r="U19" s="73" t="s">
        <v>73</v>
      </c>
      <c r="V19" s="73" t="s">
        <v>74</v>
      </c>
      <c r="W19" s="73" t="s">
        <v>75</v>
      </c>
      <c r="X19" s="73" t="s">
        <v>13</v>
      </c>
      <c r="Y19" s="73" t="s">
        <v>76</v>
      </c>
      <c r="Z19" s="73" t="s">
        <v>15</v>
      </c>
      <c r="AA19" s="73" t="s">
        <v>77</v>
      </c>
    </row>
    <row r="20" spans="1:27" x14ac:dyDescent="0.25">
      <c r="A20" s="114"/>
      <c r="B20" s="116"/>
      <c r="C20" s="80"/>
      <c r="D20" s="81"/>
      <c r="E20" s="81"/>
      <c r="F20" s="81"/>
      <c r="G20" s="81"/>
      <c r="H20" s="81"/>
      <c r="I20" s="82"/>
      <c r="J20" s="80"/>
      <c r="K20" s="81"/>
      <c r="L20" s="81"/>
      <c r="M20" s="81"/>
      <c r="N20" s="81"/>
      <c r="O20" s="81"/>
      <c r="P20" s="82"/>
      <c r="Q20" s="80"/>
      <c r="R20" s="81"/>
      <c r="S20" s="81"/>
      <c r="T20" s="82"/>
      <c r="U20" s="132"/>
      <c r="V20" s="132"/>
      <c r="W20" s="132"/>
      <c r="X20" s="75"/>
      <c r="Y20" s="132"/>
      <c r="Z20" s="75"/>
      <c r="AA20" s="132"/>
    </row>
    <row r="21" spans="1:27" ht="0.75" customHeight="1" thickBot="1" x14ac:dyDescent="0.3">
      <c r="A21" s="114"/>
      <c r="B21" s="116"/>
      <c r="C21" s="80"/>
      <c r="D21" s="81"/>
      <c r="E21" s="81"/>
      <c r="F21" s="81"/>
      <c r="G21" s="81"/>
      <c r="H21" s="81"/>
      <c r="I21" s="82"/>
      <c r="J21" s="80"/>
      <c r="K21" s="81"/>
      <c r="L21" s="81"/>
      <c r="M21" s="81"/>
      <c r="N21" s="81"/>
      <c r="O21" s="81"/>
      <c r="P21" s="82"/>
      <c r="Q21" s="80"/>
      <c r="R21" s="81"/>
      <c r="S21" s="81"/>
      <c r="T21" s="82"/>
      <c r="U21" s="132"/>
      <c r="V21" s="132"/>
      <c r="W21" s="132"/>
      <c r="X21" s="75"/>
      <c r="Y21" s="132"/>
      <c r="Z21" s="75"/>
      <c r="AA21" s="132"/>
    </row>
    <row r="22" spans="1:27" ht="15.75" hidden="1" thickBot="1" x14ac:dyDescent="0.3">
      <c r="A22" s="114"/>
      <c r="B22" s="116"/>
      <c r="C22" s="80"/>
      <c r="D22" s="81"/>
      <c r="E22" s="81"/>
      <c r="F22" s="81"/>
      <c r="G22" s="81"/>
      <c r="H22" s="81"/>
      <c r="I22" s="82"/>
      <c r="J22" s="80"/>
      <c r="K22" s="81"/>
      <c r="L22" s="81"/>
      <c r="M22" s="81"/>
      <c r="N22" s="81"/>
      <c r="O22" s="81"/>
      <c r="P22" s="82"/>
      <c r="Q22" s="80"/>
      <c r="R22" s="81"/>
      <c r="S22" s="81"/>
      <c r="T22" s="82"/>
      <c r="U22" s="132"/>
      <c r="V22" s="132"/>
      <c r="W22" s="132"/>
      <c r="X22" s="75"/>
      <c r="Y22" s="132"/>
      <c r="Z22" s="75"/>
      <c r="AA22" s="132"/>
    </row>
    <row r="23" spans="1:27" ht="15.75" hidden="1" thickBot="1" x14ac:dyDescent="0.3">
      <c r="A23" s="114"/>
      <c r="B23" s="116"/>
      <c r="C23" s="83"/>
      <c r="D23" s="84"/>
      <c r="E23" s="84"/>
      <c r="F23" s="84"/>
      <c r="G23" s="84"/>
      <c r="H23" s="84"/>
      <c r="I23" s="85"/>
      <c r="J23" s="83"/>
      <c r="K23" s="84"/>
      <c r="L23" s="84"/>
      <c r="M23" s="84"/>
      <c r="N23" s="84"/>
      <c r="O23" s="84"/>
      <c r="P23" s="85"/>
      <c r="Q23" s="83"/>
      <c r="R23" s="84"/>
      <c r="S23" s="84"/>
      <c r="T23" s="85"/>
      <c r="U23" s="132"/>
      <c r="V23" s="132"/>
      <c r="W23" s="132"/>
      <c r="X23" s="75"/>
      <c r="Y23" s="132"/>
      <c r="Z23" s="75"/>
      <c r="AA23" s="132"/>
    </row>
    <row r="24" spans="1:27" ht="25.5" customHeight="1" x14ac:dyDescent="0.25">
      <c r="A24" s="114"/>
      <c r="B24" s="116"/>
      <c r="C24" s="77" t="s">
        <v>17</v>
      </c>
      <c r="D24" s="78"/>
      <c r="E24" s="78"/>
      <c r="F24" s="78"/>
      <c r="G24" s="78"/>
      <c r="H24" s="79"/>
      <c r="I24" s="117" t="s">
        <v>64</v>
      </c>
      <c r="J24" s="77" t="s">
        <v>17</v>
      </c>
      <c r="K24" s="134"/>
      <c r="L24" s="134"/>
      <c r="M24" s="134"/>
      <c r="N24" s="134"/>
      <c r="O24" s="135"/>
      <c r="P24" s="117" t="s">
        <v>64</v>
      </c>
      <c r="Q24" s="77" t="s">
        <v>17</v>
      </c>
      <c r="R24" s="134"/>
      <c r="S24" s="135"/>
      <c r="T24" s="117" t="s">
        <v>64</v>
      </c>
      <c r="U24" s="132"/>
      <c r="V24" s="132"/>
      <c r="W24" s="132"/>
      <c r="X24" s="75"/>
      <c r="Y24" s="132"/>
      <c r="Z24" s="75"/>
      <c r="AA24" s="132"/>
    </row>
    <row r="25" spans="1:27" ht="15" customHeight="1" x14ac:dyDescent="0.25">
      <c r="A25" s="114"/>
      <c r="B25" s="116"/>
      <c r="C25" s="80"/>
      <c r="D25" s="81"/>
      <c r="E25" s="81"/>
      <c r="F25" s="81"/>
      <c r="G25" s="81"/>
      <c r="H25" s="82"/>
      <c r="I25" s="118"/>
      <c r="J25" s="136"/>
      <c r="K25" s="137"/>
      <c r="L25" s="137"/>
      <c r="M25" s="137"/>
      <c r="N25" s="137"/>
      <c r="O25" s="138"/>
      <c r="P25" s="118"/>
      <c r="Q25" s="136"/>
      <c r="R25" s="137"/>
      <c r="S25" s="138"/>
      <c r="T25" s="118"/>
      <c r="U25" s="132"/>
      <c r="V25" s="132"/>
      <c r="W25" s="132"/>
      <c r="X25" s="75"/>
      <c r="Y25" s="132"/>
      <c r="Z25" s="75"/>
      <c r="AA25" s="132"/>
    </row>
    <row r="26" spans="1:27" ht="15.75" thickBot="1" x14ac:dyDescent="0.3">
      <c r="A26" s="114"/>
      <c r="B26" s="116"/>
      <c r="C26" s="83"/>
      <c r="D26" s="84"/>
      <c r="E26" s="84"/>
      <c r="F26" s="84"/>
      <c r="G26" s="84"/>
      <c r="H26" s="85"/>
      <c r="I26" s="118"/>
      <c r="J26" s="139"/>
      <c r="K26" s="140"/>
      <c r="L26" s="140"/>
      <c r="M26" s="140"/>
      <c r="N26" s="140"/>
      <c r="O26" s="141"/>
      <c r="P26" s="118"/>
      <c r="Q26" s="139"/>
      <c r="R26" s="140"/>
      <c r="S26" s="141"/>
      <c r="T26" s="118"/>
      <c r="U26" s="133"/>
      <c r="V26" s="133"/>
      <c r="W26" s="133"/>
      <c r="X26" s="76"/>
      <c r="Y26" s="133"/>
      <c r="Z26" s="76"/>
      <c r="AA26" s="133"/>
    </row>
    <row r="27" spans="1:27" x14ac:dyDescent="0.25">
      <c r="A27" s="114"/>
      <c r="B27" s="116"/>
      <c r="C27" s="7" t="s">
        <v>19</v>
      </c>
      <c r="D27" s="8"/>
      <c r="E27" s="86" t="s">
        <v>22</v>
      </c>
      <c r="F27" s="87"/>
      <c r="G27" s="86" t="s">
        <v>24</v>
      </c>
      <c r="H27" s="87"/>
      <c r="I27" s="118"/>
      <c r="J27" s="86" t="s">
        <v>19</v>
      </c>
      <c r="K27" s="87"/>
      <c r="L27" s="86" t="s">
        <v>22</v>
      </c>
      <c r="M27" s="87"/>
      <c r="N27" s="86" t="s">
        <v>24</v>
      </c>
      <c r="O27" s="87"/>
      <c r="P27" s="118"/>
      <c r="Q27" s="5" t="s">
        <v>19</v>
      </c>
      <c r="R27" s="5" t="s">
        <v>22</v>
      </c>
      <c r="S27" s="5" t="s">
        <v>24</v>
      </c>
      <c r="T27" s="118"/>
      <c r="U27" s="94"/>
      <c r="V27" s="94"/>
      <c r="W27" s="94"/>
      <c r="X27" s="94"/>
      <c r="Y27" s="94"/>
      <c r="Z27" s="94"/>
      <c r="AA27" s="94"/>
    </row>
    <row r="28" spans="1:27" x14ac:dyDescent="0.25">
      <c r="A28" s="114"/>
      <c r="B28" s="116"/>
      <c r="C28" s="9" t="s">
        <v>20</v>
      </c>
      <c r="D28" s="4"/>
      <c r="E28" s="88" t="s">
        <v>23</v>
      </c>
      <c r="F28" s="89"/>
      <c r="G28" s="88" t="s">
        <v>14</v>
      </c>
      <c r="H28" s="89"/>
      <c r="I28" s="118"/>
      <c r="J28" s="88" t="s">
        <v>20</v>
      </c>
      <c r="K28" s="89"/>
      <c r="L28" s="88" t="s">
        <v>23</v>
      </c>
      <c r="M28" s="89"/>
      <c r="N28" s="88" t="s">
        <v>14</v>
      </c>
      <c r="O28" s="89"/>
      <c r="P28" s="118"/>
      <c r="Q28" s="5" t="s">
        <v>20</v>
      </c>
      <c r="R28" s="5" t="s">
        <v>23</v>
      </c>
      <c r="S28" s="5" t="s">
        <v>14</v>
      </c>
      <c r="T28" s="118"/>
      <c r="U28" s="95"/>
      <c r="V28" s="95"/>
      <c r="W28" s="95"/>
      <c r="X28" s="95"/>
      <c r="Y28" s="95"/>
      <c r="Z28" s="95"/>
      <c r="AA28" s="95"/>
    </row>
    <row r="29" spans="1:27" x14ac:dyDescent="0.25">
      <c r="A29" s="114"/>
      <c r="B29" s="116"/>
      <c r="C29" s="9" t="s">
        <v>14</v>
      </c>
      <c r="D29" s="4"/>
      <c r="E29" s="88" t="s">
        <v>14</v>
      </c>
      <c r="F29" s="89"/>
      <c r="G29" s="88" t="s">
        <v>18</v>
      </c>
      <c r="H29" s="89"/>
      <c r="I29" s="118"/>
      <c r="J29" s="88" t="s">
        <v>14</v>
      </c>
      <c r="K29" s="89"/>
      <c r="L29" s="88" t="s">
        <v>14</v>
      </c>
      <c r="M29" s="89"/>
      <c r="N29" s="88" t="s">
        <v>18</v>
      </c>
      <c r="O29" s="89"/>
      <c r="P29" s="118"/>
      <c r="Q29" s="5" t="s">
        <v>14</v>
      </c>
      <c r="R29" s="5" t="s">
        <v>14</v>
      </c>
      <c r="S29" s="5" t="s">
        <v>18</v>
      </c>
      <c r="T29" s="118"/>
      <c r="U29" s="95"/>
      <c r="V29" s="95"/>
      <c r="W29" s="95"/>
      <c r="X29" s="95"/>
      <c r="Y29" s="95"/>
      <c r="Z29" s="95"/>
      <c r="AA29" s="95"/>
    </row>
    <row r="30" spans="1:27" x14ac:dyDescent="0.25">
      <c r="A30" s="114"/>
      <c r="B30" s="116"/>
      <c r="C30" s="9" t="s">
        <v>18</v>
      </c>
      <c r="D30" s="4"/>
      <c r="E30" s="88" t="s">
        <v>18</v>
      </c>
      <c r="F30" s="89"/>
      <c r="G30" s="88" t="s">
        <v>21</v>
      </c>
      <c r="H30" s="89"/>
      <c r="I30" s="118"/>
      <c r="J30" s="88" t="s">
        <v>18</v>
      </c>
      <c r="K30" s="89"/>
      <c r="L30" s="88" t="s">
        <v>18</v>
      </c>
      <c r="M30" s="89"/>
      <c r="N30" s="88" t="s">
        <v>21</v>
      </c>
      <c r="O30" s="89"/>
      <c r="P30" s="118"/>
      <c r="Q30" s="5" t="s">
        <v>18</v>
      </c>
      <c r="R30" s="5" t="s">
        <v>18</v>
      </c>
      <c r="S30" s="5" t="s">
        <v>21</v>
      </c>
      <c r="T30" s="118"/>
      <c r="U30" s="95"/>
      <c r="V30" s="95"/>
      <c r="W30" s="95"/>
      <c r="X30" s="95"/>
      <c r="Y30" s="95"/>
      <c r="Z30" s="95"/>
      <c r="AA30" s="95"/>
    </row>
    <row r="31" spans="1:27" x14ac:dyDescent="0.25">
      <c r="A31" s="114"/>
      <c r="B31" s="116"/>
      <c r="C31" s="9" t="s">
        <v>21</v>
      </c>
      <c r="D31" s="4"/>
      <c r="E31" s="88" t="s">
        <v>21</v>
      </c>
      <c r="F31" s="89"/>
      <c r="G31" s="142"/>
      <c r="H31" s="143"/>
      <c r="I31" s="118"/>
      <c r="J31" s="88" t="s">
        <v>21</v>
      </c>
      <c r="K31" s="89"/>
      <c r="L31" s="88" t="s">
        <v>21</v>
      </c>
      <c r="M31" s="89"/>
      <c r="N31" s="142"/>
      <c r="O31" s="143"/>
      <c r="P31" s="118"/>
      <c r="Q31" s="5" t="s">
        <v>21</v>
      </c>
      <c r="R31" s="5" t="s">
        <v>21</v>
      </c>
      <c r="S31" s="6"/>
      <c r="T31" s="118"/>
      <c r="U31" s="95"/>
      <c r="V31" s="95"/>
      <c r="W31" s="95"/>
      <c r="X31" s="95"/>
      <c r="Y31" s="95"/>
      <c r="Z31" s="95"/>
      <c r="AA31" s="95"/>
    </row>
    <row r="32" spans="1:27" ht="24" customHeight="1" x14ac:dyDescent="0.25">
      <c r="A32" s="92" t="s">
        <v>25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3"/>
    </row>
    <row r="33" spans="1:27" ht="48.75" customHeight="1" x14ac:dyDescent="0.25">
      <c r="A33" s="92" t="s">
        <v>26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3"/>
    </row>
    <row r="34" spans="1:27" x14ac:dyDescent="0.25">
      <c r="A34" s="19" t="s">
        <v>27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1"/>
    </row>
    <row r="35" spans="1:27" ht="68.25" customHeight="1" x14ac:dyDescent="0.25">
      <c r="A35" s="150" t="s">
        <v>28</v>
      </c>
      <c r="B35" s="103" t="s">
        <v>138</v>
      </c>
      <c r="C35" s="128"/>
      <c r="D35" s="128"/>
      <c r="E35" s="128"/>
      <c r="F35" s="91"/>
      <c r="G35" s="91"/>
      <c r="H35" s="91"/>
      <c r="I35" s="91"/>
      <c r="J35" s="128"/>
      <c r="K35" s="128"/>
      <c r="L35" s="128"/>
      <c r="M35" s="91"/>
      <c r="N35" s="91"/>
      <c r="O35" s="91"/>
      <c r="P35" s="91"/>
      <c r="Q35" s="128"/>
      <c r="R35" s="128"/>
      <c r="S35" s="147"/>
      <c r="T35" s="128"/>
      <c r="U35" s="131" t="s">
        <v>131</v>
      </c>
      <c r="V35" s="153" t="s">
        <v>115</v>
      </c>
      <c r="W35" s="131">
        <v>0</v>
      </c>
      <c r="X35" s="131">
        <v>0</v>
      </c>
      <c r="Y35" s="153">
        <v>0</v>
      </c>
      <c r="Z35" s="153">
        <v>0</v>
      </c>
      <c r="AA35" s="144">
        <v>0</v>
      </c>
    </row>
    <row r="36" spans="1:27" ht="1.5" customHeight="1" x14ac:dyDescent="0.25">
      <c r="A36" s="151"/>
      <c r="B36" s="111"/>
      <c r="C36" s="128"/>
      <c r="D36" s="128"/>
      <c r="E36" s="128"/>
      <c r="F36" s="91"/>
      <c r="G36" s="91"/>
      <c r="H36" s="91"/>
      <c r="I36" s="91"/>
      <c r="J36" s="128"/>
      <c r="K36" s="128"/>
      <c r="L36" s="128"/>
      <c r="M36" s="91"/>
      <c r="N36" s="91"/>
      <c r="O36" s="91"/>
      <c r="P36" s="91"/>
      <c r="Q36" s="128"/>
      <c r="R36" s="128"/>
      <c r="S36" s="148"/>
      <c r="T36" s="128"/>
      <c r="U36" s="131"/>
      <c r="V36" s="154"/>
      <c r="W36" s="131"/>
      <c r="X36" s="131"/>
      <c r="Y36" s="154"/>
      <c r="Z36" s="154"/>
      <c r="AA36" s="145"/>
    </row>
    <row r="37" spans="1:27" ht="15" hidden="1" customHeight="1" x14ac:dyDescent="0.25">
      <c r="A37" s="151"/>
      <c r="B37" s="111"/>
      <c r="C37" s="128"/>
      <c r="D37" s="128"/>
      <c r="E37" s="128"/>
      <c r="F37" s="91"/>
      <c r="G37" s="91"/>
      <c r="H37" s="91"/>
      <c r="I37" s="91"/>
      <c r="J37" s="128"/>
      <c r="K37" s="128"/>
      <c r="L37" s="128"/>
      <c r="M37" s="91"/>
      <c r="N37" s="91"/>
      <c r="O37" s="91"/>
      <c r="P37" s="91"/>
      <c r="Q37" s="128"/>
      <c r="R37" s="128"/>
      <c r="S37" s="148"/>
      <c r="T37" s="128"/>
      <c r="U37" s="131"/>
      <c r="V37" s="154"/>
      <c r="W37" s="131"/>
      <c r="X37" s="131"/>
      <c r="Y37" s="154"/>
      <c r="Z37" s="154"/>
      <c r="AA37" s="145"/>
    </row>
    <row r="38" spans="1:27" ht="15" hidden="1" customHeight="1" x14ac:dyDescent="0.25">
      <c r="A38" s="152"/>
      <c r="B38" s="111"/>
      <c r="C38" s="128"/>
      <c r="D38" s="128"/>
      <c r="E38" s="128"/>
      <c r="F38" s="91"/>
      <c r="G38" s="91"/>
      <c r="H38" s="91"/>
      <c r="I38" s="91"/>
      <c r="J38" s="128"/>
      <c r="K38" s="128"/>
      <c r="L38" s="128"/>
      <c r="M38" s="91"/>
      <c r="N38" s="91"/>
      <c r="O38" s="91"/>
      <c r="P38" s="91"/>
      <c r="Q38" s="128"/>
      <c r="R38" s="128"/>
      <c r="S38" s="149"/>
      <c r="T38" s="128"/>
      <c r="U38" s="131"/>
      <c r="V38" s="155"/>
      <c r="W38" s="131"/>
      <c r="X38" s="131"/>
      <c r="Y38" s="155"/>
      <c r="Z38" s="155"/>
      <c r="AA38" s="146"/>
    </row>
    <row r="39" spans="1:27" ht="23.25" customHeight="1" x14ac:dyDescent="0.25">
      <c r="A39" s="156" t="s">
        <v>29</v>
      </c>
      <c r="B39" s="111"/>
      <c r="C39" s="128"/>
      <c r="D39" s="128"/>
      <c r="E39" s="128"/>
      <c r="F39" s="128">
        <v>300</v>
      </c>
      <c r="G39" s="128"/>
      <c r="H39" s="128"/>
      <c r="I39" s="128"/>
      <c r="J39" s="128"/>
      <c r="K39" s="128"/>
      <c r="L39" s="128"/>
      <c r="M39" s="98">
        <v>0</v>
      </c>
      <c r="N39" s="99"/>
      <c r="O39" s="128"/>
      <c r="P39" s="128"/>
      <c r="Q39" s="128"/>
      <c r="R39" s="128"/>
      <c r="S39" s="96">
        <v>0</v>
      </c>
      <c r="T39" s="128"/>
      <c r="U39" s="96" t="s">
        <v>117</v>
      </c>
      <c r="V39" s="128" t="s">
        <v>112</v>
      </c>
      <c r="W39" s="128">
        <v>120</v>
      </c>
      <c r="X39" s="128">
        <v>120</v>
      </c>
      <c r="Y39" s="128">
        <v>120</v>
      </c>
      <c r="Z39" s="128">
        <v>0</v>
      </c>
      <c r="AA39" s="58">
        <v>100</v>
      </c>
    </row>
    <row r="40" spans="1:27" ht="15" hidden="1" customHeight="1" x14ac:dyDescent="0.25">
      <c r="A40" s="156"/>
      <c r="B40" s="111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00"/>
      <c r="N40" s="101"/>
      <c r="O40" s="128"/>
      <c r="P40" s="128"/>
      <c r="Q40" s="128"/>
      <c r="R40" s="128"/>
      <c r="S40" s="97"/>
      <c r="T40" s="128"/>
      <c r="U40" s="97"/>
      <c r="V40" s="128"/>
      <c r="W40" s="128"/>
      <c r="X40" s="128"/>
      <c r="Y40" s="128"/>
      <c r="Z40" s="128"/>
      <c r="AA40" s="58"/>
    </row>
    <row r="41" spans="1:27" ht="31.5" customHeight="1" x14ac:dyDescent="0.25">
      <c r="A41" s="156" t="s">
        <v>30</v>
      </c>
      <c r="B41" s="111"/>
      <c r="C41" s="128"/>
      <c r="D41" s="128"/>
      <c r="E41" s="128"/>
      <c r="F41" s="98">
        <v>120</v>
      </c>
      <c r="G41" s="99"/>
      <c r="H41" s="128"/>
      <c r="I41" s="128"/>
      <c r="J41" s="128"/>
      <c r="K41" s="128"/>
      <c r="L41" s="128"/>
      <c r="M41" s="98">
        <v>0</v>
      </c>
      <c r="N41" s="99"/>
      <c r="O41" s="128"/>
      <c r="P41" s="128"/>
      <c r="Q41" s="128"/>
      <c r="R41" s="128"/>
      <c r="S41" s="96">
        <v>0</v>
      </c>
      <c r="T41" s="128"/>
      <c r="U41" s="96" t="s">
        <v>118</v>
      </c>
      <c r="V41" s="128" t="s">
        <v>113</v>
      </c>
      <c r="W41" s="128">
        <v>22</v>
      </c>
      <c r="X41" s="128">
        <v>22</v>
      </c>
      <c r="Y41" s="128">
        <v>22</v>
      </c>
      <c r="Z41" s="128">
        <v>0</v>
      </c>
      <c r="AA41" s="58">
        <v>100</v>
      </c>
    </row>
    <row r="42" spans="1:27" ht="15" hidden="1" customHeight="1" x14ac:dyDescent="0.25">
      <c r="A42" s="156"/>
      <c r="B42" s="111"/>
      <c r="C42" s="128"/>
      <c r="D42" s="128"/>
      <c r="E42" s="128"/>
      <c r="F42" s="100"/>
      <c r="G42" s="101"/>
      <c r="H42" s="128"/>
      <c r="I42" s="128"/>
      <c r="J42" s="128"/>
      <c r="K42" s="128"/>
      <c r="L42" s="128"/>
      <c r="M42" s="100"/>
      <c r="N42" s="101"/>
      <c r="O42" s="128"/>
      <c r="P42" s="128"/>
      <c r="Q42" s="128"/>
      <c r="R42" s="128"/>
      <c r="S42" s="97"/>
      <c r="T42" s="128"/>
      <c r="U42" s="97"/>
      <c r="V42" s="128"/>
      <c r="W42" s="128"/>
      <c r="X42" s="128"/>
      <c r="Y42" s="128"/>
      <c r="Z42" s="128"/>
      <c r="AA42" s="58"/>
    </row>
    <row r="43" spans="1:27" ht="26.25" customHeight="1" x14ac:dyDescent="0.25">
      <c r="A43" s="156" t="s">
        <v>31</v>
      </c>
      <c r="B43" s="111"/>
      <c r="C43" s="128"/>
      <c r="D43" s="128"/>
      <c r="E43" s="128"/>
      <c r="F43" s="128">
        <v>120</v>
      </c>
      <c r="G43" s="128"/>
      <c r="H43" s="128"/>
      <c r="I43" s="128"/>
      <c r="J43" s="128"/>
      <c r="K43" s="128"/>
      <c r="L43" s="128"/>
      <c r="M43" s="98">
        <v>0</v>
      </c>
      <c r="N43" s="99"/>
      <c r="O43" s="128"/>
      <c r="P43" s="128"/>
      <c r="Q43" s="128"/>
      <c r="R43" s="128"/>
      <c r="S43" s="96">
        <v>0</v>
      </c>
      <c r="T43" s="128"/>
      <c r="U43" s="96" t="s">
        <v>116</v>
      </c>
      <c r="V43" s="128" t="s">
        <v>115</v>
      </c>
      <c r="W43" s="128">
        <v>16</v>
      </c>
      <c r="X43" s="128">
        <v>16</v>
      </c>
      <c r="Y43" s="128">
        <v>16</v>
      </c>
      <c r="Z43" s="128">
        <v>0</v>
      </c>
      <c r="AA43" s="58">
        <v>100</v>
      </c>
    </row>
    <row r="44" spans="1:27" ht="15" hidden="1" customHeight="1" x14ac:dyDescent="0.25">
      <c r="A44" s="156"/>
      <c r="B44" s="111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00"/>
      <c r="N44" s="101"/>
      <c r="O44" s="128"/>
      <c r="P44" s="128"/>
      <c r="Q44" s="128"/>
      <c r="R44" s="128"/>
      <c r="S44" s="97"/>
      <c r="T44" s="128"/>
      <c r="U44" s="97"/>
      <c r="V44" s="128"/>
      <c r="W44" s="128"/>
      <c r="X44" s="128"/>
      <c r="Y44" s="128"/>
      <c r="Z44" s="128"/>
      <c r="AA44" s="58"/>
    </row>
    <row r="45" spans="1:27" ht="36.75" customHeight="1" x14ac:dyDescent="0.25">
      <c r="A45" s="156" t="s">
        <v>32</v>
      </c>
      <c r="B45" s="111"/>
      <c r="C45" s="128"/>
      <c r="D45" s="128"/>
      <c r="E45" s="128"/>
      <c r="F45" s="128">
        <v>85</v>
      </c>
      <c r="G45" s="128"/>
      <c r="H45" s="128"/>
      <c r="I45" s="128"/>
      <c r="J45" s="128"/>
      <c r="K45" s="128"/>
      <c r="L45" s="128"/>
      <c r="M45" s="128">
        <v>0</v>
      </c>
      <c r="N45" s="128"/>
      <c r="O45" s="128"/>
      <c r="P45" s="128"/>
      <c r="Q45" s="128"/>
      <c r="R45" s="128"/>
      <c r="S45" s="11">
        <v>0</v>
      </c>
      <c r="T45" s="128"/>
      <c r="U45" s="58" t="s">
        <v>114</v>
      </c>
      <c r="V45" s="128" t="s">
        <v>115</v>
      </c>
      <c r="W45" s="128">
        <v>3185</v>
      </c>
      <c r="X45" s="128">
        <v>3185</v>
      </c>
      <c r="Y45" s="128">
        <v>3185</v>
      </c>
      <c r="Z45" s="128">
        <v>0</v>
      </c>
      <c r="AA45" s="58">
        <v>100</v>
      </c>
    </row>
    <row r="46" spans="1:27" ht="15" hidden="1" customHeight="1" x14ac:dyDescent="0.25">
      <c r="A46" s="156"/>
      <c r="B46" s="112"/>
      <c r="C46" s="128"/>
      <c r="D46" s="128"/>
      <c r="E46" s="128"/>
      <c r="F46" s="91">
        <v>85</v>
      </c>
      <c r="G46" s="91"/>
      <c r="H46" s="128"/>
      <c r="I46" s="128"/>
      <c r="J46" s="128"/>
      <c r="K46" s="128"/>
      <c r="L46" s="128"/>
      <c r="M46" s="91">
        <v>0</v>
      </c>
      <c r="N46" s="91"/>
      <c r="O46" s="128"/>
      <c r="P46" s="128"/>
      <c r="Q46" s="128"/>
      <c r="R46" s="128"/>
      <c r="S46" s="12">
        <v>0</v>
      </c>
      <c r="T46" s="128"/>
      <c r="U46" s="12">
        <v>0</v>
      </c>
      <c r="V46" s="128"/>
      <c r="W46" s="128"/>
      <c r="X46" s="128"/>
      <c r="Y46" s="128"/>
      <c r="Z46" s="128"/>
      <c r="AA46" s="62"/>
    </row>
    <row r="47" spans="1:27" x14ac:dyDescent="0.25">
      <c r="A47" s="22" t="s">
        <v>61</v>
      </c>
      <c r="B47" s="15">
        <f>SUM(B35:B46)</f>
        <v>0</v>
      </c>
      <c r="C47" s="15">
        <f>SUM(C35:C46)</f>
        <v>0</v>
      </c>
      <c r="D47" s="157">
        <f>SUM(D35:E46)</f>
        <v>0</v>
      </c>
      <c r="E47" s="157"/>
      <c r="F47" s="157">
        <f>SUM(F35:G45)</f>
        <v>625</v>
      </c>
      <c r="G47" s="157"/>
      <c r="H47" s="157">
        <f>SUM(H35:I45)</f>
        <v>0</v>
      </c>
      <c r="I47" s="157"/>
      <c r="J47" s="15">
        <f>SUM(J35:J46)</f>
        <v>0</v>
      </c>
      <c r="K47" s="15">
        <f t="shared" ref="K47:N47" si="0">SUM(K35:K46)</f>
        <v>0</v>
      </c>
      <c r="L47" s="15">
        <f t="shared" si="0"/>
        <v>0</v>
      </c>
      <c r="M47" s="15">
        <f t="shared" si="0"/>
        <v>0</v>
      </c>
      <c r="N47" s="15">
        <f t="shared" si="0"/>
        <v>0</v>
      </c>
      <c r="O47" s="157">
        <f>SUM(O35:P46)</f>
        <v>0</v>
      </c>
      <c r="P47" s="157"/>
      <c r="Q47" s="15">
        <f>SUM(Q35:R46)</f>
        <v>0</v>
      </c>
      <c r="R47" s="15">
        <f>SUM(R35:S46)</f>
        <v>0</v>
      </c>
      <c r="S47" s="15">
        <f>SUM(S35:S45)</f>
        <v>0</v>
      </c>
      <c r="T47" s="15">
        <f>SUM(T35:T45)</f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23">
        <v>0</v>
      </c>
    </row>
    <row r="48" spans="1:27" ht="30" customHeight="1" x14ac:dyDescent="0.25">
      <c r="A48" s="80" t="s">
        <v>25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2"/>
    </row>
    <row r="49" spans="1:27" ht="26.25" customHeight="1" x14ac:dyDescent="0.25">
      <c r="A49" s="92" t="s">
        <v>33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3"/>
    </row>
    <row r="50" spans="1:27" x14ac:dyDescent="0.25">
      <c r="A50" s="24" t="s">
        <v>27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5"/>
    </row>
    <row r="51" spans="1:27" ht="168" customHeight="1" x14ac:dyDescent="0.25">
      <c r="A51" s="26" t="s">
        <v>34</v>
      </c>
      <c r="B51" s="158" t="s">
        <v>138</v>
      </c>
      <c r="C51" s="11"/>
      <c r="D51" s="128"/>
      <c r="E51" s="128"/>
      <c r="F51" s="128">
        <v>370</v>
      </c>
      <c r="G51" s="128"/>
      <c r="H51" s="128"/>
      <c r="I51" s="128"/>
      <c r="J51" s="11"/>
      <c r="K51" s="128"/>
      <c r="L51" s="128"/>
      <c r="M51" s="128">
        <v>245.1</v>
      </c>
      <c r="N51" s="128"/>
      <c r="O51" s="128"/>
      <c r="P51" s="128"/>
      <c r="Q51" s="11"/>
      <c r="R51" s="11"/>
      <c r="S51" s="11">
        <f>195.8+15+0.8+1.5+2+2+4+2+3+8+8+19.2+2+2+10.5+2+2+2+2+2-30.3-32+21.6</f>
        <v>245.1</v>
      </c>
      <c r="T51" s="11"/>
      <c r="U51" s="16" t="s">
        <v>68</v>
      </c>
      <c r="V51" s="54" t="s">
        <v>106</v>
      </c>
      <c r="W51" s="11">
        <v>18</v>
      </c>
      <c r="X51" s="11">
        <v>18</v>
      </c>
      <c r="Y51" s="11">
        <v>18</v>
      </c>
      <c r="Z51" s="11">
        <v>18</v>
      </c>
      <c r="AA51" s="27">
        <v>0</v>
      </c>
    </row>
    <row r="52" spans="1:27" ht="99.75" customHeight="1" x14ac:dyDescent="0.25">
      <c r="A52" s="26" t="s">
        <v>35</v>
      </c>
      <c r="B52" s="119"/>
      <c r="C52" s="11"/>
      <c r="D52" s="128"/>
      <c r="E52" s="128"/>
      <c r="F52" s="128">
        <v>80</v>
      </c>
      <c r="G52" s="128"/>
      <c r="H52" s="128"/>
      <c r="I52" s="128"/>
      <c r="J52" s="11"/>
      <c r="K52" s="128"/>
      <c r="L52" s="128"/>
      <c r="M52" s="128">
        <v>80</v>
      </c>
      <c r="N52" s="128"/>
      <c r="O52" s="128"/>
      <c r="P52" s="128"/>
      <c r="Q52" s="11"/>
      <c r="R52" s="11"/>
      <c r="S52" s="11">
        <v>80</v>
      </c>
      <c r="T52" s="11"/>
      <c r="U52" s="39" t="s">
        <v>71</v>
      </c>
      <c r="V52" s="63" t="s">
        <v>106</v>
      </c>
      <c r="W52" s="11">
        <v>11</v>
      </c>
      <c r="X52" s="11">
        <v>11</v>
      </c>
      <c r="Y52" s="11">
        <v>11</v>
      </c>
      <c r="Z52" s="11">
        <v>11</v>
      </c>
      <c r="AA52" s="27">
        <v>0</v>
      </c>
    </row>
    <row r="53" spans="1:27" ht="24" x14ac:dyDescent="0.25">
      <c r="A53" s="26" t="s">
        <v>36</v>
      </c>
      <c r="B53" s="119"/>
      <c r="C53" s="11"/>
      <c r="D53" s="128"/>
      <c r="E53" s="128"/>
      <c r="F53" s="128">
        <v>0</v>
      </c>
      <c r="G53" s="128"/>
      <c r="H53" s="128"/>
      <c r="I53" s="128"/>
      <c r="J53" s="11"/>
      <c r="K53" s="128"/>
      <c r="L53" s="128"/>
      <c r="M53" s="128"/>
      <c r="N53" s="128"/>
      <c r="O53" s="128"/>
      <c r="P53" s="128"/>
      <c r="Q53" s="11"/>
      <c r="R53" s="11"/>
      <c r="S53" s="11">
        <v>0</v>
      </c>
      <c r="T53" s="11"/>
      <c r="U53" s="70" t="s">
        <v>134</v>
      </c>
      <c r="V53" s="66" t="s">
        <v>115</v>
      </c>
      <c r="W53" s="66">
        <v>0</v>
      </c>
      <c r="X53" s="66">
        <v>0</v>
      </c>
      <c r="Y53" s="66">
        <v>0</v>
      </c>
      <c r="Z53" s="66">
        <v>0</v>
      </c>
      <c r="AA53" s="71">
        <v>0</v>
      </c>
    </row>
    <row r="54" spans="1:27" ht="108" customHeight="1" x14ac:dyDescent="0.25">
      <c r="A54" s="26" t="s">
        <v>37</v>
      </c>
      <c r="B54" s="119"/>
      <c r="C54" s="11"/>
      <c r="D54" s="128"/>
      <c r="E54" s="128"/>
      <c r="F54" s="128">
        <v>165</v>
      </c>
      <c r="G54" s="128"/>
      <c r="H54" s="128"/>
      <c r="I54" s="128"/>
      <c r="J54" s="11"/>
      <c r="K54" s="128"/>
      <c r="L54" s="128"/>
      <c r="M54" s="128">
        <v>165</v>
      </c>
      <c r="N54" s="128"/>
      <c r="O54" s="128"/>
      <c r="P54" s="128"/>
      <c r="Q54" s="11"/>
      <c r="R54" s="11"/>
      <c r="S54" s="11">
        <v>165</v>
      </c>
      <c r="T54" s="11"/>
      <c r="U54" s="39" t="s">
        <v>67</v>
      </c>
      <c r="V54" s="54" t="s">
        <v>106</v>
      </c>
      <c r="W54" s="11">
        <v>10</v>
      </c>
      <c r="X54" s="11">
        <v>10</v>
      </c>
      <c r="Y54" s="11">
        <v>10</v>
      </c>
      <c r="Z54" s="11">
        <v>10</v>
      </c>
      <c r="AA54" s="27">
        <v>0</v>
      </c>
    </row>
    <row r="55" spans="1:27" ht="26.25" customHeight="1" x14ac:dyDescent="0.25">
      <c r="A55" s="156" t="s">
        <v>38</v>
      </c>
      <c r="B55" s="119"/>
      <c r="C55" s="128"/>
      <c r="D55" s="128"/>
      <c r="E55" s="128"/>
      <c r="F55" s="98">
        <v>500</v>
      </c>
      <c r="G55" s="159"/>
      <c r="H55" s="128"/>
      <c r="I55" s="128"/>
      <c r="J55" s="128"/>
      <c r="K55" s="128"/>
      <c r="L55" s="128"/>
      <c r="M55" s="128">
        <v>166.9</v>
      </c>
      <c r="N55" s="128"/>
      <c r="O55" s="128"/>
      <c r="P55" s="128"/>
      <c r="Q55" s="128"/>
      <c r="R55" s="128"/>
      <c r="S55" s="128">
        <f>136.1+3+4.7+23.1</f>
        <v>166.89999999999998</v>
      </c>
      <c r="T55" s="128"/>
      <c r="U55" s="127" t="s">
        <v>72</v>
      </c>
      <c r="V55" s="128" t="s">
        <v>106</v>
      </c>
      <c r="W55" s="128">
        <v>5</v>
      </c>
      <c r="X55" s="128">
        <v>5</v>
      </c>
      <c r="Y55" s="128">
        <v>5</v>
      </c>
      <c r="Z55" s="128">
        <v>5</v>
      </c>
      <c r="AA55" s="126">
        <v>0</v>
      </c>
    </row>
    <row r="56" spans="1:27" x14ac:dyDescent="0.25">
      <c r="A56" s="156"/>
      <c r="B56" s="119"/>
      <c r="C56" s="128"/>
      <c r="D56" s="128"/>
      <c r="E56" s="128"/>
      <c r="F56" s="160"/>
      <c r="G56" s="161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7"/>
      <c r="V56" s="128"/>
      <c r="W56" s="128"/>
      <c r="X56" s="128"/>
      <c r="Y56" s="128"/>
      <c r="Z56" s="128"/>
      <c r="AA56" s="126"/>
    </row>
    <row r="57" spans="1:27" x14ac:dyDescent="0.25">
      <c r="A57" s="156"/>
      <c r="B57" s="119"/>
      <c r="C57" s="128"/>
      <c r="D57" s="128"/>
      <c r="E57" s="128"/>
      <c r="F57" s="162"/>
      <c r="G57" s="163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7"/>
      <c r="V57" s="128"/>
      <c r="W57" s="128"/>
      <c r="X57" s="128"/>
      <c r="Y57" s="128"/>
      <c r="Z57" s="128"/>
      <c r="AA57" s="126"/>
    </row>
    <row r="58" spans="1:27" ht="25.5" customHeight="1" x14ac:dyDescent="0.25">
      <c r="A58" s="156" t="s">
        <v>39</v>
      </c>
      <c r="B58" s="119"/>
      <c r="C58" s="128"/>
      <c r="D58" s="128"/>
      <c r="E58" s="128"/>
      <c r="F58" s="91">
        <v>60</v>
      </c>
      <c r="G58" s="91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7" t="s">
        <v>120</v>
      </c>
      <c r="V58" s="128" t="s">
        <v>112</v>
      </c>
      <c r="W58" s="128">
        <v>60</v>
      </c>
      <c r="X58" s="128">
        <v>60</v>
      </c>
      <c r="Y58" s="128">
        <v>60</v>
      </c>
      <c r="Z58" s="128">
        <v>0</v>
      </c>
      <c r="AA58" s="126">
        <v>100</v>
      </c>
    </row>
    <row r="59" spans="1:27" x14ac:dyDescent="0.25">
      <c r="A59" s="156"/>
      <c r="B59" s="119"/>
      <c r="C59" s="128"/>
      <c r="D59" s="128"/>
      <c r="E59" s="128"/>
      <c r="F59" s="91"/>
      <c r="G59" s="91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7"/>
      <c r="V59" s="128"/>
      <c r="W59" s="128"/>
      <c r="X59" s="128"/>
      <c r="Y59" s="128"/>
      <c r="Z59" s="128"/>
      <c r="AA59" s="126"/>
    </row>
    <row r="60" spans="1:27" ht="26.25" customHeight="1" x14ac:dyDescent="0.25">
      <c r="A60" s="156" t="s">
        <v>40</v>
      </c>
      <c r="B60" s="119"/>
      <c r="C60" s="128"/>
      <c r="D60" s="128"/>
      <c r="E60" s="128"/>
      <c r="F60" s="91">
        <v>0</v>
      </c>
      <c r="G60" s="91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30" t="s">
        <v>135</v>
      </c>
      <c r="V60" s="131" t="s">
        <v>115</v>
      </c>
      <c r="W60" s="131">
        <v>0</v>
      </c>
      <c r="X60" s="131">
        <v>0</v>
      </c>
      <c r="Y60" s="131">
        <v>0</v>
      </c>
      <c r="Z60" s="131">
        <v>0</v>
      </c>
      <c r="AA60" s="129">
        <v>0</v>
      </c>
    </row>
    <row r="61" spans="1:27" ht="15" hidden="1" customHeight="1" x14ac:dyDescent="0.25">
      <c r="A61" s="156"/>
      <c r="B61" s="119"/>
      <c r="C61" s="128"/>
      <c r="D61" s="128"/>
      <c r="E61" s="128"/>
      <c r="F61" s="91"/>
      <c r="G61" s="91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30"/>
      <c r="V61" s="131"/>
      <c r="W61" s="131"/>
      <c r="X61" s="131"/>
      <c r="Y61" s="131"/>
      <c r="Z61" s="131"/>
      <c r="AA61" s="129"/>
    </row>
    <row r="62" spans="1:27" ht="24" customHeight="1" x14ac:dyDescent="0.25">
      <c r="A62" s="156" t="s">
        <v>41</v>
      </c>
      <c r="B62" s="119"/>
      <c r="C62" s="128"/>
      <c r="D62" s="128"/>
      <c r="E62" s="128"/>
      <c r="F62" s="91">
        <v>792</v>
      </c>
      <c r="G62" s="91"/>
      <c r="H62" s="128"/>
      <c r="I62" s="128"/>
      <c r="J62" s="128"/>
      <c r="K62" s="128"/>
      <c r="L62" s="128"/>
      <c r="M62" s="128">
        <v>123.6</v>
      </c>
      <c r="N62" s="128"/>
      <c r="O62" s="128"/>
      <c r="P62" s="128"/>
      <c r="Q62" s="128"/>
      <c r="R62" s="128"/>
      <c r="S62" s="128">
        <f>105.8+2.8+0.1+1.9+1.5+3.1+1.5+1.1+1.1+0.1+2.5+2.5+2.7+1.6+1.4+1.5+1.5+2.1-15+3.8</f>
        <v>123.59999999999998</v>
      </c>
      <c r="T62" s="128"/>
      <c r="U62" s="127" t="s">
        <v>70</v>
      </c>
      <c r="V62" s="128" t="s">
        <v>106</v>
      </c>
      <c r="W62" s="128">
        <v>9</v>
      </c>
      <c r="X62" s="128">
        <v>9</v>
      </c>
      <c r="Y62" s="128">
        <v>9</v>
      </c>
      <c r="Z62" s="128">
        <v>9</v>
      </c>
      <c r="AA62" s="126">
        <v>0</v>
      </c>
    </row>
    <row r="63" spans="1:27" ht="59.25" customHeight="1" x14ac:dyDescent="0.25">
      <c r="A63" s="156"/>
      <c r="B63" s="120"/>
      <c r="C63" s="128"/>
      <c r="D63" s="128"/>
      <c r="E63" s="128"/>
      <c r="F63" s="91"/>
      <c r="G63" s="91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7"/>
      <c r="V63" s="128"/>
      <c r="W63" s="128"/>
      <c r="X63" s="128"/>
      <c r="Y63" s="128"/>
      <c r="Z63" s="128"/>
      <c r="AA63" s="126"/>
    </row>
    <row r="64" spans="1:27" x14ac:dyDescent="0.25">
      <c r="A64" s="26" t="s">
        <v>42</v>
      </c>
      <c r="B64" s="11"/>
      <c r="C64" s="11"/>
      <c r="D64" s="128"/>
      <c r="E64" s="128"/>
      <c r="F64" s="128">
        <v>40</v>
      </c>
      <c r="G64" s="128"/>
      <c r="H64" s="128"/>
      <c r="I64" s="128"/>
      <c r="J64" s="11"/>
      <c r="K64" s="128"/>
      <c r="L64" s="128"/>
      <c r="M64" s="128"/>
      <c r="N64" s="128"/>
      <c r="O64" s="128"/>
      <c r="P64" s="128"/>
      <c r="Q64" s="11"/>
      <c r="R64" s="11"/>
      <c r="S64" s="11"/>
      <c r="T64" s="11"/>
      <c r="U64" s="61" t="s">
        <v>119</v>
      </c>
      <c r="V64" s="58" t="s">
        <v>115</v>
      </c>
      <c r="W64" s="11">
        <v>20</v>
      </c>
      <c r="X64" s="11">
        <v>20</v>
      </c>
      <c r="Y64" s="11">
        <v>20</v>
      </c>
      <c r="Z64" s="11">
        <v>0</v>
      </c>
      <c r="AA64" s="27">
        <v>100</v>
      </c>
    </row>
    <row r="65" spans="1:27" x14ac:dyDescent="0.25">
      <c r="A65" s="28" t="s">
        <v>61</v>
      </c>
      <c r="B65" s="15">
        <f>SUM(B51:B64)</f>
        <v>0</v>
      </c>
      <c r="C65" s="15">
        <f>SUM(C51:C64)</f>
        <v>0</v>
      </c>
      <c r="D65" s="15">
        <f t="shared" ref="D65" si="1">SUM(D51:D64)</f>
        <v>0</v>
      </c>
      <c r="E65" s="15">
        <f>SUM(D51:E64)</f>
        <v>0</v>
      </c>
      <c r="F65" s="15">
        <f>SUM(F51:F64)</f>
        <v>2007</v>
      </c>
      <c r="G65" s="15">
        <f>SUM(F51:G64)</f>
        <v>2007</v>
      </c>
      <c r="H65" s="157">
        <f>SUM(H51:I64)</f>
        <v>0</v>
      </c>
      <c r="I65" s="157"/>
      <c r="J65" s="15">
        <f>SUM(J51:J64)</f>
        <v>0</v>
      </c>
      <c r="K65" s="157">
        <f>SUM(K51:L64)</f>
        <v>0</v>
      </c>
      <c r="L65" s="157"/>
      <c r="M65" s="157">
        <f>SUM(M51:N64)</f>
        <v>780.6</v>
      </c>
      <c r="N65" s="157"/>
      <c r="O65" s="157">
        <f>SUM(O51:P64)</f>
        <v>0</v>
      </c>
      <c r="P65" s="157"/>
      <c r="Q65" s="15">
        <f>SUM(Q51:Q64)</f>
        <v>0</v>
      </c>
      <c r="R65" s="15">
        <f>SUM(R51:R64)</f>
        <v>0</v>
      </c>
      <c r="S65" s="15">
        <f>SUM(S51:S64)</f>
        <v>780.6</v>
      </c>
      <c r="T65" s="15">
        <f>SUM(T51:T64)</f>
        <v>0</v>
      </c>
      <c r="U65" s="15"/>
      <c r="V65" s="15"/>
      <c r="W65" s="15"/>
      <c r="X65" s="15"/>
      <c r="Y65" s="15"/>
      <c r="Z65" s="15"/>
      <c r="AA65" s="23"/>
    </row>
    <row r="66" spans="1:27" x14ac:dyDescent="0.25">
      <c r="A66" s="92" t="s">
        <v>25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3"/>
    </row>
    <row r="67" spans="1:27" x14ac:dyDescent="0.25">
      <c r="A67" s="92" t="s">
        <v>43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3"/>
    </row>
    <row r="68" spans="1:27" x14ac:dyDescent="0.25">
      <c r="A68" s="92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3"/>
    </row>
    <row r="69" spans="1:27" x14ac:dyDescent="0.25">
      <c r="A69" s="26" t="s">
        <v>27</v>
      </c>
      <c r="B69" s="105" t="s">
        <v>138</v>
      </c>
      <c r="C69" s="10"/>
      <c r="D69" s="104"/>
      <c r="E69" s="104"/>
      <c r="F69" s="104"/>
      <c r="G69" s="104"/>
      <c r="H69" s="104"/>
      <c r="I69" s="104"/>
      <c r="J69" s="10"/>
      <c r="K69" s="104"/>
      <c r="L69" s="104"/>
      <c r="M69" s="104"/>
      <c r="N69" s="104"/>
      <c r="O69" s="104"/>
      <c r="P69" s="104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29"/>
    </row>
    <row r="70" spans="1:27" x14ac:dyDescent="0.25">
      <c r="A70" s="30" t="s">
        <v>44</v>
      </c>
      <c r="B70" s="106"/>
      <c r="C70" s="10"/>
      <c r="D70" s="104"/>
      <c r="E70" s="104"/>
      <c r="F70" s="104">
        <v>0</v>
      </c>
      <c r="G70" s="104"/>
      <c r="H70" s="104"/>
      <c r="I70" s="104"/>
      <c r="J70" s="10"/>
      <c r="K70" s="104"/>
      <c r="L70" s="104"/>
      <c r="M70" s="104">
        <v>0</v>
      </c>
      <c r="N70" s="104"/>
      <c r="O70" s="104"/>
      <c r="P70" s="104"/>
      <c r="Q70" s="10"/>
      <c r="R70" s="10"/>
      <c r="S70" s="10">
        <v>0</v>
      </c>
      <c r="T70" s="10"/>
      <c r="U70" s="67" t="s">
        <v>132</v>
      </c>
      <c r="V70" s="67" t="s">
        <v>113</v>
      </c>
      <c r="W70" s="67">
        <v>7</v>
      </c>
      <c r="X70" s="67">
        <v>7</v>
      </c>
      <c r="Y70" s="67">
        <v>7</v>
      </c>
      <c r="Z70" s="67">
        <v>0</v>
      </c>
      <c r="AA70" s="68">
        <v>100</v>
      </c>
    </row>
    <row r="71" spans="1:27" ht="26.25" customHeight="1" x14ac:dyDescent="0.25">
      <c r="A71" s="30" t="s">
        <v>45</v>
      </c>
      <c r="B71" s="107"/>
      <c r="C71" s="10"/>
      <c r="D71" s="104"/>
      <c r="E71" s="104"/>
      <c r="F71" s="104">
        <v>72</v>
      </c>
      <c r="G71" s="104"/>
      <c r="H71" s="104"/>
      <c r="I71" s="104"/>
      <c r="J71" s="10"/>
      <c r="K71" s="104"/>
      <c r="L71" s="104"/>
      <c r="M71" s="104">
        <v>0</v>
      </c>
      <c r="N71" s="104"/>
      <c r="O71" s="104"/>
      <c r="P71" s="104"/>
      <c r="Q71" s="10"/>
      <c r="R71" s="10"/>
      <c r="S71" s="10">
        <v>0</v>
      </c>
      <c r="T71" s="10"/>
      <c r="U71" s="60" t="s">
        <v>121</v>
      </c>
      <c r="V71" s="60" t="s">
        <v>113</v>
      </c>
      <c r="W71" s="10">
        <v>13</v>
      </c>
      <c r="X71" s="10">
        <v>13</v>
      </c>
      <c r="Y71" s="10">
        <v>13</v>
      </c>
      <c r="Z71" s="10">
        <v>0</v>
      </c>
      <c r="AA71" s="29">
        <v>100</v>
      </c>
    </row>
    <row r="72" spans="1:27" x14ac:dyDescent="0.25">
      <c r="A72" s="31" t="s">
        <v>61</v>
      </c>
      <c r="B72" s="13">
        <f>SUM(B70:B71)</f>
        <v>0</v>
      </c>
      <c r="C72" s="13">
        <f>SUM(C70:C71)</f>
        <v>0</v>
      </c>
      <c r="D72" s="164">
        <f>SUM(D70:E71)</f>
        <v>0</v>
      </c>
      <c r="E72" s="164"/>
      <c r="F72" s="164">
        <f>SUM(F70:G71)</f>
        <v>72</v>
      </c>
      <c r="G72" s="164"/>
      <c r="H72" s="164">
        <f>SUM(H70:I71)</f>
        <v>0</v>
      </c>
      <c r="I72" s="164"/>
      <c r="J72" s="13">
        <f>SUM(H70:I71)</f>
        <v>0</v>
      </c>
      <c r="K72" s="164">
        <f>SUM(K70:L71)</f>
        <v>0</v>
      </c>
      <c r="L72" s="164"/>
      <c r="M72" s="164">
        <f>SUM(M70:N71)</f>
        <v>0</v>
      </c>
      <c r="N72" s="164"/>
      <c r="O72" s="164">
        <f>SUM(O70:P71)</f>
        <v>0</v>
      </c>
      <c r="P72" s="164"/>
      <c r="Q72" s="13">
        <f>SUM(Q70:Q71)</f>
        <v>0</v>
      </c>
      <c r="R72" s="13">
        <f>SUM(R70:R71)</f>
        <v>0</v>
      </c>
      <c r="S72" s="13">
        <f>SUM(S70:S71)</f>
        <v>0</v>
      </c>
      <c r="T72" s="13">
        <f>SUM(T70:T71)</f>
        <v>0</v>
      </c>
      <c r="U72" s="13"/>
      <c r="V72" s="13"/>
      <c r="W72" s="13"/>
      <c r="X72" s="13"/>
      <c r="Y72" s="13"/>
      <c r="Z72" s="13"/>
      <c r="AA72" s="32"/>
    </row>
    <row r="73" spans="1:27" ht="30" customHeight="1" x14ac:dyDescent="0.25">
      <c r="A73" s="108" t="s">
        <v>25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10"/>
    </row>
    <row r="74" spans="1:27" x14ac:dyDescent="0.25">
      <c r="A74" s="108" t="s">
        <v>139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10"/>
    </row>
    <row r="75" spans="1:27" x14ac:dyDescent="0.25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10"/>
    </row>
    <row r="76" spans="1:27" x14ac:dyDescent="0.25">
      <c r="A76" s="26" t="s">
        <v>27</v>
      </c>
      <c r="B76" s="17"/>
      <c r="C76" s="17"/>
      <c r="D76" s="109"/>
      <c r="E76" s="109"/>
      <c r="F76" s="109"/>
      <c r="G76" s="109"/>
      <c r="H76" s="109"/>
      <c r="I76" s="109"/>
      <c r="J76" s="17"/>
      <c r="K76" s="109"/>
      <c r="L76" s="109"/>
      <c r="M76" s="109"/>
      <c r="N76" s="109"/>
      <c r="O76" s="109"/>
      <c r="P76" s="109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33"/>
    </row>
    <row r="77" spans="1:27" ht="63.75" x14ac:dyDescent="0.25">
      <c r="A77" s="26" t="s">
        <v>46</v>
      </c>
      <c r="B77" s="103" t="s">
        <v>138</v>
      </c>
      <c r="C77" s="12"/>
      <c r="D77" s="91"/>
      <c r="E77" s="91"/>
      <c r="F77" s="91">
        <v>192</v>
      </c>
      <c r="G77" s="91"/>
      <c r="H77" s="91"/>
      <c r="I77" s="91"/>
      <c r="J77" s="12"/>
      <c r="K77" s="91"/>
      <c r="L77" s="91"/>
      <c r="M77" s="91">
        <v>19.399999999999999</v>
      </c>
      <c r="N77" s="91"/>
      <c r="O77" s="91"/>
      <c r="P77" s="91"/>
      <c r="Q77" s="12"/>
      <c r="R77" s="12"/>
      <c r="S77" s="12">
        <f>15.5+0.8+1.7+0.4+0.4+0.4+0.4+-0.4+0.5+0.5+0.6+0.3-1.7</f>
        <v>19.399999999999999</v>
      </c>
      <c r="T77" s="12"/>
      <c r="U77" s="12" t="s">
        <v>69</v>
      </c>
      <c r="V77" s="53" t="s">
        <v>106</v>
      </c>
      <c r="W77" s="12">
        <v>5</v>
      </c>
      <c r="X77" s="12">
        <v>5</v>
      </c>
      <c r="Y77" s="12">
        <v>5</v>
      </c>
      <c r="Z77" s="12">
        <v>5</v>
      </c>
      <c r="AA77" s="34">
        <v>0</v>
      </c>
    </row>
    <row r="78" spans="1:27" ht="51" x14ac:dyDescent="0.25">
      <c r="A78" s="26" t="s">
        <v>47</v>
      </c>
      <c r="B78" s="111"/>
      <c r="C78" s="12"/>
      <c r="D78" s="91"/>
      <c r="E78" s="91"/>
      <c r="F78" s="91">
        <v>0</v>
      </c>
      <c r="G78" s="91"/>
      <c r="H78" s="91"/>
      <c r="I78" s="91"/>
      <c r="J78" s="12"/>
      <c r="K78" s="91"/>
      <c r="L78" s="91"/>
      <c r="M78" s="91">
        <v>0</v>
      </c>
      <c r="N78" s="91"/>
      <c r="O78" s="91"/>
      <c r="P78" s="91"/>
      <c r="Q78" s="12"/>
      <c r="R78" s="12"/>
      <c r="S78" s="12">
        <v>0</v>
      </c>
      <c r="T78" s="12"/>
      <c r="U78" s="64" t="s">
        <v>133</v>
      </c>
      <c r="V78" s="64" t="s">
        <v>106</v>
      </c>
      <c r="W78" s="12">
        <v>0</v>
      </c>
      <c r="X78" s="12">
        <v>0</v>
      </c>
      <c r="Y78" s="12">
        <v>0</v>
      </c>
      <c r="Z78" s="12">
        <v>0</v>
      </c>
      <c r="AA78" s="34">
        <v>0</v>
      </c>
    </row>
    <row r="79" spans="1:27" ht="24" x14ac:dyDescent="0.25">
      <c r="A79" s="26" t="s">
        <v>48</v>
      </c>
      <c r="B79" s="111"/>
      <c r="C79" s="12"/>
      <c r="D79" s="91"/>
      <c r="E79" s="91"/>
      <c r="F79" s="91">
        <v>500</v>
      </c>
      <c r="G79" s="91"/>
      <c r="H79" s="91"/>
      <c r="I79" s="91"/>
      <c r="J79" s="12"/>
      <c r="K79" s="91"/>
      <c r="L79" s="91"/>
      <c r="M79" s="91">
        <v>0</v>
      </c>
      <c r="N79" s="91"/>
      <c r="O79" s="91"/>
      <c r="P79" s="91"/>
      <c r="Q79" s="12"/>
      <c r="R79" s="12"/>
      <c r="S79" s="12">
        <v>0</v>
      </c>
      <c r="T79" s="12"/>
      <c r="U79" s="57" t="s">
        <v>122</v>
      </c>
      <c r="V79" s="57" t="s">
        <v>115</v>
      </c>
      <c r="W79" s="12">
        <v>28</v>
      </c>
      <c r="X79" s="12">
        <v>28</v>
      </c>
      <c r="Y79" s="12">
        <v>28</v>
      </c>
      <c r="Z79" s="12">
        <v>0</v>
      </c>
      <c r="AA79" s="34">
        <v>100</v>
      </c>
    </row>
    <row r="80" spans="1:27" ht="38.25" x14ac:dyDescent="0.25">
      <c r="A80" s="26" t="s">
        <v>49</v>
      </c>
      <c r="B80" s="111"/>
      <c r="C80" s="12"/>
      <c r="D80" s="91"/>
      <c r="E80" s="91"/>
      <c r="F80" s="91">
        <v>0</v>
      </c>
      <c r="G80" s="91"/>
      <c r="H80" s="91"/>
      <c r="I80" s="91"/>
      <c r="J80" s="12"/>
      <c r="K80" s="91"/>
      <c r="L80" s="91"/>
      <c r="M80" s="91">
        <v>0</v>
      </c>
      <c r="N80" s="91"/>
      <c r="O80" s="91"/>
      <c r="P80" s="91"/>
      <c r="Q80" s="12"/>
      <c r="R80" s="12"/>
      <c r="S80" s="12">
        <v>0</v>
      </c>
      <c r="T80" s="12"/>
      <c r="U80" s="69" t="s">
        <v>136</v>
      </c>
      <c r="V80" s="69" t="s">
        <v>115</v>
      </c>
      <c r="W80" s="69">
        <v>0</v>
      </c>
      <c r="X80" s="69">
        <v>0</v>
      </c>
      <c r="Y80" s="69">
        <v>0</v>
      </c>
      <c r="Z80" s="69">
        <v>0</v>
      </c>
      <c r="AA80" s="72">
        <v>0</v>
      </c>
    </row>
    <row r="81" spans="1:27" x14ac:dyDescent="0.25">
      <c r="A81" s="26" t="s">
        <v>50</v>
      </c>
      <c r="B81" s="112"/>
      <c r="C81" s="12"/>
      <c r="D81" s="91"/>
      <c r="E81" s="91"/>
      <c r="F81" s="91">
        <v>0</v>
      </c>
      <c r="G81" s="91"/>
      <c r="H81" s="91"/>
      <c r="I81" s="91"/>
      <c r="J81" s="12"/>
      <c r="K81" s="91"/>
      <c r="L81" s="91"/>
      <c r="M81" s="91">
        <v>0</v>
      </c>
      <c r="N81" s="91"/>
      <c r="O81" s="91"/>
      <c r="P81" s="91"/>
      <c r="Q81" s="12"/>
      <c r="R81" s="12"/>
      <c r="S81" s="12">
        <v>0</v>
      </c>
      <c r="T81" s="12"/>
      <c r="U81" s="69" t="s">
        <v>137</v>
      </c>
      <c r="V81" s="69" t="s">
        <v>106</v>
      </c>
      <c r="W81" s="69">
        <v>0</v>
      </c>
      <c r="X81" s="69">
        <v>0</v>
      </c>
      <c r="Y81" s="69">
        <v>0</v>
      </c>
      <c r="Z81" s="69">
        <v>0</v>
      </c>
      <c r="AA81" s="72">
        <v>0</v>
      </c>
    </row>
    <row r="82" spans="1:27" x14ac:dyDescent="0.25">
      <c r="A82" s="28" t="s">
        <v>61</v>
      </c>
      <c r="B82" s="14">
        <f>SUM(B77:B81)</f>
        <v>0</v>
      </c>
      <c r="C82" s="14">
        <f>SUM(C77:C81)</f>
        <v>0</v>
      </c>
      <c r="D82" s="102">
        <f>SUM(D77:E81)</f>
        <v>0</v>
      </c>
      <c r="E82" s="102"/>
      <c r="F82" s="102">
        <f>SUM(F77:G81)</f>
        <v>692</v>
      </c>
      <c r="G82" s="102"/>
      <c r="H82" s="102">
        <f>SUM(H77:I81)</f>
        <v>0</v>
      </c>
      <c r="I82" s="102"/>
      <c r="J82" s="14">
        <f>SUM(J77:J81)</f>
        <v>0</v>
      </c>
      <c r="K82" s="14">
        <f t="shared" ref="K82:L82" si="2">SUM(K77:K81)</f>
        <v>0</v>
      </c>
      <c r="L82" s="14">
        <f t="shared" si="2"/>
        <v>0</v>
      </c>
      <c r="M82" s="102">
        <f>SUM(M77:N81)</f>
        <v>19.399999999999999</v>
      </c>
      <c r="N82" s="102"/>
      <c r="O82" s="102">
        <f>SUM(O77:P81)</f>
        <v>0</v>
      </c>
      <c r="P82" s="102"/>
      <c r="Q82" s="14">
        <f>SUM(Q77:Q81)</f>
        <v>0</v>
      </c>
      <c r="R82" s="14">
        <f>SUM(R77:R81)</f>
        <v>0</v>
      </c>
      <c r="S82" s="14">
        <f>SUM(S77:S81)</f>
        <v>19.399999999999999</v>
      </c>
      <c r="T82" s="14">
        <f>SUM(T77:T81)</f>
        <v>0</v>
      </c>
      <c r="U82" s="14"/>
      <c r="V82" s="14"/>
      <c r="W82" s="14"/>
      <c r="X82" s="14"/>
      <c r="Y82" s="14"/>
      <c r="Z82" s="14"/>
      <c r="AA82" s="35"/>
    </row>
    <row r="83" spans="1:27" ht="24.75" customHeight="1" x14ac:dyDescent="0.25">
      <c r="A83" s="108" t="s">
        <v>25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10"/>
    </row>
    <row r="84" spans="1:27" x14ac:dyDescent="0.25">
      <c r="A84" s="108" t="s">
        <v>51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10"/>
    </row>
    <row r="85" spans="1:27" x14ac:dyDescent="0.25">
      <c r="A85" s="108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10"/>
    </row>
    <row r="86" spans="1:27" x14ac:dyDescent="0.25">
      <c r="A86" s="26" t="s">
        <v>27</v>
      </c>
      <c r="B86" s="103" t="s">
        <v>138</v>
      </c>
      <c r="C86" s="12"/>
      <c r="D86" s="91"/>
      <c r="E86" s="91"/>
      <c r="F86" s="91"/>
      <c r="G86" s="91"/>
      <c r="H86" s="91"/>
      <c r="I86" s="91"/>
      <c r="J86" s="12"/>
      <c r="K86" s="91"/>
      <c r="L86" s="91"/>
      <c r="M86" s="91"/>
      <c r="N86" s="91"/>
      <c r="O86" s="91"/>
      <c r="P86" s="9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34"/>
    </row>
    <row r="87" spans="1:27" ht="38.25" x14ac:dyDescent="0.25">
      <c r="A87" s="26" t="s">
        <v>52</v>
      </c>
      <c r="B87" s="111"/>
      <c r="C87" s="12"/>
      <c r="D87" s="91"/>
      <c r="E87" s="91"/>
      <c r="F87" s="91">
        <v>720</v>
      </c>
      <c r="G87" s="91"/>
      <c r="H87" s="91"/>
      <c r="I87" s="91"/>
      <c r="J87" s="12"/>
      <c r="K87" s="91"/>
      <c r="L87" s="91"/>
      <c r="M87" s="91">
        <v>0</v>
      </c>
      <c r="N87" s="91"/>
      <c r="O87" s="91"/>
      <c r="P87" s="91"/>
      <c r="Q87" s="12"/>
      <c r="R87" s="12"/>
      <c r="S87" s="12">
        <v>0</v>
      </c>
      <c r="T87" s="12"/>
      <c r="U87" s="57" t="s">
        <v>123</v>
      </c>
      <c r="V87" s="57" t="s">
        <v>112</v>
      </c>
      <c r="W87" s="12">
        <v>25</v>
      </c>
      <c r="X87" s="12">
        <v>25</v>
      </c>
      <c r="Y87" s="12">
        <v>25</v>
      </c>
      <c r="Z87" s="12">
        <v>0</v>
      </c>
      <c r="AA87" s="34">
        <v>100</v>
      </c>
    </row>
    <row r="88" spans="1:27" x14ac:dyDescent="0.25">
      <c r="A88" s="26" t="s">
        <v>53</v>
      </c>
      <c r="B88" s="112"/>
      <c r="C88" s="12"/>
      <c r="D88" s="91"/>
      <c r="E88" s="91"/>
      <c r="F88" s="91">
        <v>100</v>
      </c>
      <c r="G88" s="91"/>
      <c r="H88" s="91"/>
      <c r="I88" s="91"/>
      <c r="J88" s="12"/>
      <c r="K88" s="91"/>
      <c r="L88" s="91"/>
      <c r="M88" s="91">
        <v>0</v>
      </c>
      <c r="N88" s="91"/>
      <c r="O88" s="91"/>
      <c r="P88" s="91"/>
      <c r="Q88" s="12"/>
      <c r="R88" s="12"/>
      <c r="S88" s="12">
        <v>0</v>
      </c>
      <c r="T88" s="12"/>
      <c r="U88" s="57" t="s">
        <v>124</v>
      </c>
      <c r="V88" s="57" t="s">
        <v>112</v>
      </c>
      <c r="W88" s="12">
        <v>3</v>
      </c>
      <c r="X88" s="12">
        <v>3</v>
      </c>
      <c r="Y88" s="12">
        <v>3</v>
      </c>
      <c r="Z88" s="12">
        <v>0</v>
      </c>
      <c r="AA88" s="34">
        <v>100</v>
      </c>
    </row>
    <row r="89" spans="1:27" ht="27" customHeight="1" x14ac:dyDescent="0.25">
      <c r="A89" s="28" t="s">
        <v>61</v>
      </c>
      <c r="B89" s="14">
        <f>SUM(B87:B88)</f>
        <v>0</v>
      </c>
      <c r="C89" s="14">
        <f>SUM(C87:C88)</f>
        <v>0</v>
      </c>
      <c r="D89" s="102">
        <f>SUM(D87:E88)</f>
        <v>0</v>
      </c>
      <c r="E89" s="102"/>
      <c r="F89" s="102">
        <f>SUM(F87:G88)</f>
        <v>820</v>
      </c>
      <c r="G89" s="102"/>
      <c r="H89" s="102">
        <f>SUM(H87:I88)</f>
        <v>0</v>
      </c>
      <c r="I89" s="102"/>
      <c r="J89" s="14">
        <f>SUM(J87:J88)</f>
        <v>0</v>
      </c>
      <c r="K89" s="102">
        <f>SUM(K87:L88)</f>
        <v>0</v>
      </c>
      <c r="L89" s="102"/>
      <c r="M89" s="102">
        <f>SUM(M87:N88)</f>
        <v>0</v>
      </c>
      <c r="N89" s="102"/>
      <c r="O89" s="102">
        <f>SUM(O87:P88)</f>
        <v>0</v>
      </c>
      <c r="P89" s="102"/>
      <c r="Q89" s="14">
        <f>SUM(Q87:Q88)</f>
        <v>0</v>
      </c>
      <c r="R89" s="14">
        <f>SUM(R87:R88)</f>
        <v>0</v>
      </c>
      <c r="S89" s="14">
        <f>SUM(S87:S88)</f>
        <v>0</v>
      </c>
      <c r="T89" s="14">
        <f>SUM(T87:T88)</f>
        <v>0</v>
      </c>
      <c r="U89" s="14"/>
      <c r="V89" s="14"/>
      <c r="W89" s="14"/>
      <c r="X89" s="14"/>
      <c r="Y89" s="14"/>
      <c r="Z89" s="14"/>
      <c r="AA89" s="35"/>
    </row>
    <row r="90" spans="1:27" ht="27" customHeight="1" x14ac:dyDescent="0.25">
      <c r="A90" s="108" t="s">
        <v>25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10"/>
    </row>
    <row r="91" spans="1:27" x14ac:dyDescent="0.25">
      <c r="A91" s="108" t="s">
        <v>54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10"/>
    </row>
    <row r="92" spans="1:27" x14ac:dyDescent="0.25">
      <c r="A92" s="108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10"/>
    </row>
    <row r="93" spans="1:27" x14ac:dyDescent="0.25">
      <c r="A93" s="26" t="s">
        <v>27</v>
      </c>
      <c r="B93" s="69"/>
      <c r="C93" s="12"/>
      <c r="D93" s="91"/>
      <c r="E93" s="91"/>
      <c r="F93" s="91"/>
      <c r="G93" s="91"/>
      <c r="H93" s="91"/>
      <c r="I93" s="91"/>
      <c r="J93" s="12"/>
      <c r="K93" s="91"/>
      <c r="L93" s="91"/>
      <c r="M93" s="91"/>
      <c r="N93" s="91"/>
      <c r="O93" s="91"/>
      <c r="P93" s="9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34"/>
    </row>
    <row r="94" spans="1:27" ht="38.25" x14ac:dyDescent="0.25">
      <c r="A94" s="26" t="s">
        <v>55</v>
      </c>
      <c r="B94" s="103" t="s">
        <v>138</v>
      </c>
      <c r="C94" s="12"/>
      <c r="D94" s="91"/>
      <c r="E94" s="91"/>
      <c r="F94" s="91">
        <v>96</v>
      </c>
      <c r="G94" s="91"/>
      <c r="H94" s="91"/>
      <c r="I94" s="91"/>
      <c r="J94" s="12"/>
      <c r="K94" s="91"/>
      <c r="L94" s="91"/>
      <c r="M94" s="90">
        <v>0</v>
      </c>
      <c r="N94" s="90"/>
      <c r="O94" s="91"/>
      <c r="P94" s="91"/>
      <c r="Q94" s="12"/>
      <c r="R94" s="12"/>
      <c r="S94" s="12">
        <v>0</v>
      </c>
      <c r="T94" s="12"/>
      <c r="U94" s="57" t="s">
        <v>125</v>
      </c>
      <c r="V94" s="57" t="s">
        <v>115</v>
      </c>
      <c r="W94" s="12">
        <v>13</v>
      </c>
      <c r="X94" s="12">
        <v>13</v>
      </c>
      <c r="Y94" s="12">
        <v>13</v>
      </c>
      <c r="Z94" s="12">
        <v>0</v>
      </c>
      <c r="AA94" s="34">
        <v>100</v>
      </c>
    </row>
    <row r="95" spans="1:27" ht="36" x14ac:dyDescent="0.25">
      <c r="A95" s="26" t="s">
        <v>56</v>
      </c>
      <c r="B95" s="119"/>
      <c r="C95" s="12"/>
      <c r="D95" s="91"/>
      <c r="E95" s="91"/>
      <c r="F95" s="91">
        <v>144</v>
      </c>
      <c r="G95" s="91"/>
      <c r="H95" s="91"/>
      <c r="I95" s="91"/>
      <c r="J95" s="12"/>
      <c r="K95" s="91"/>
      <c r="L95" s="91"/>
      <c r="M95" s="90">
        <v>0</v>
      </c>
      <c r="N95" s="90"/>
      <c r="O95" s="91"/>
      <c r="P95" s="91"/>
      <c r="Q95" s="12"/>
      <c r="R95" s="12"/>
      <c r="S95" s="12">
        <v>0</v>
      </c>
      <c r="T95" s="12"/>
      <c r="U95" s="59" t="s">
        <v>126</v>
      </c>
      <c r="V95" s="57" t="s">
        <v>115</v>
      </c>
      <c r="W95" s="12">
        <v>13</v>
      </c>
      <c r="X95" s="12">
        <v>13</v>
      </c>
      <c r="Y95" s="12">
        <v>13</v>
      </c>
      <c r="Z95" s="12">
        <v>0</v>
      </c>
      <c r="AA95" s="34">
        <v>100</v>
      </c>
    </row>
    <row r="96" spans="1:27" ht="38.25" x14ac:dyDescent="0.25">
      <c r="A96" s="26" t="s">
        <v>57</v>
      </c>
      <c r="B96" s="119"/>
      <c r="C96" s="12"/>
      <c r="D96" s="91"/>
      <c r="E96" s="91"/>
      <c r="F96" s="91">
        <v>24</v>
      </c>
      <c r="G96" s="91"/>
      <c r="H96" s="91"/>
      <c r="I96" s="91"/>
      <c r="J96" s="12"/>
      <c r="K96" s="91"/>
      <c r="L96" s="91"/>
      <c r="M96" s="90">
        <v>0</v>
      </c>
      <c r="N96" s="90"/>
      <c r="O96" s="91"/>
      <c r="P96" s="91"/>
      <c r="Q96" s="12"/>
      <c r="R96" s="12"/>
      <c r="S96" s="12">
        <v>0</v>
      </c>
      <c r="T96" s="12"/>
      <c r="U96" s="57" t="s">
        <v>127</v>
      </c>
      <c r="V96" s="57" t="s">
        <v>115</v>
      </c>
      <c r="W96" s="12">
        <v>13</v>
      </c>
      <c r="X96" s="12">
        <v>13</v>
      </c>
      <c r="Y96" s="12">
        <v>13</v>
      </c>
      <c r="Z96" s="12">
        <v>0</v>
      </c>
      <c r="AA96" s="34">
        <v>100</v>
      </c>
    </row>
    <row r="97" spans="1:27" ht="38.25" x14ac:dyDescent="0.25">
      <c r="A97" s="26" t="s">
        <v>58</v>
      </c>
      <c r="B97" s="119"/>
      <c r="C97" s="12"/>
      <c r="D97" s="91"/>
      <c r="E97" s="91"/>
      <c r="F97" s="91">
        <v>432</v>
      </c>
      <c r="G97" s="91"/>
      <c r="H97" s="91"/>
      <c r="I97" s="91"/>
      <c r="J97" s="12"/>
      <c r="K97" s="91"/>
      <c r="L97" s="91"/>
      <c r="M97" s="90">
        <v>0</v>
      </c>
      <c r="N97" s="90"/>
      <c r="O97" s="91"/>
      <c r="P97" s="91"/>
      <c r="Q97" s="12"/>
      <c r="R97" s="12"/>
      <c r="S97" s="12">
        <v>0</v>
      </c>
      <c r="T97" s="12"/>
      <c r="U97" s="57" t="s">
        <v>128</v>
      </c>
      <c r="V97" s="57" t="s">
        <v>115</v>
      </c>
      <c r="W97" s="12">
        <v>13</v>
      </c>
      <c r="X97" s="12">
        <v>13</v>
      </c>
      <c r="Y97" s="12">
        <v>13</v>
      </c>
      <c r="Z97" s="12">
        <v>0</v>
      </c>
      <c r="AA97" s="34">
        <v>100</v>
      </c>
    </row>
    <row r="98" spans="1:27" ht="32.25" customHeight="1" x14ac:dyDescent="0.25">
      <c r="A98" s="156" t="s">
        <v>59</v>
      </c>
      <c r="B98" s="119"/>
      <c r="C98" s="91"/>
      <c r="D98" s="91"/>
      <c r="E98" s="91"/>
      <c r="F98" s="91">
        <v>36</v>
      </c>
      <c r="G98" s="91"/>
      <c r="H98" s="91"/>
      <c r="I98" s="91"/>
      <c r="J98" s="91"/>
      <c r="K98" s="91"/>
      <c r="L98" s="91"/>
      <c r="M98" s="90">
        <v>0</v>
      </c>
      <c r="N98" s="90"/>
      <c r="O98" s="91"/>
      <c r="P98" s="91"/>
      <c r="Q98" s="91"/>
      <c r="R98" s="91"/>
      <c r="S98" s="91">
        <v>0</v>
      </c>
      <c r="T98" s="91"/>
      <c r="U98" s="91" t="s">
        <v>129</v>
      </c>
      <c r="V98" s="91" t="s">
        <v>115</v>
      </c>
      <c r="W98" s="91">
        <v>13</v>
      </c>
      <c r="X98" s="91">
        <v>13</v>
      </c>
      <c r="Y98" s="91">
        <v>13</v>
      </c>
      <c r="Z98" s="91">
        <v>0</v>
      </c>
      <c r="AA98" s="93">
        <v>100</v>
      </c>
    </row>
    <row r="99" spans="1:27" ht="19.5" customHeight="1" x14ac:dyDescent="0.25">
      <c r="A99" s="156"/>
      <c r="B99" s="119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0"/>
      <c r="N99" s="90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3"/>
    </row>
    <row r="100" spans="1:27" x14ac:dyDescent="0.25">
      <c r="A100" s="26" t="s">
        <v>60</v>
      </c>
      <c r="B100" s="120"/>
      <c r="C100" s="12"/>
      <c r="D100" s="91"/>
      <c r="E100" s="91"/>
      <c r="F100" s="91">
        <v>720</v>
      </c>
      <c r="G100" s="91"/>
      <c r="H100" s="91"/>
      <c r="I100" s="91"/>
      <c r="J100" s="12"/>
      <c r="K100" s="91"/>
      <c r="L100" s="91"/>
      <c r="M100" s="90">
        <v>0</v>
      </c>
      <c r="N100" s="90"/>
      <c r="O100" s="91"/>
      <c r="P100" s="91"/>
      <c r="Q100" s="12"/>
      <c r="R100" s="12"/>
      <c r="S100" s="12">
        <v>0</v>
      </c>
      <c r="T100" s="12"/>
      <c r="U100" s="57" t="s">
        <v>130</v>
      </c>
      <c r="V100" s="57" t="s">
        <v>115</v>
      </c>
      <c r="W100" s="12">
        <v>300</v>
      </c>
      <c r="X100" s="12">
        <v>300</v>
      </c>
      <c r="Y100" s="12">
        <v>300</v>
      </c>
      <c r="Z100" s="12">
        <v>0</v>
      </c>
      <c r="AA100" s="34">
        <v>100</v>
      </c>
    </row>
    <row r="101" spans="1:27" ht="19.5" customHeight="1" x14ac:dyDescent="0.25">
      <c r="A101" s="28" t="s">
        <v>61</v>
      </c>
      <c r="B101" s="14">
        <f>SUM(B94:B100)</f>
        <v>0</v>
      </c>
      <c r="C101" s="14">
        <f>SUM(C94:C100)</f>
        <v>0</v>
      </c>
      <c r="D101" s="14">
        <f>SUM(D94:D100)</f>
        <v>0</v>
      </c>
      <c r="E101" s="14">
        <f>SUM(E94:E100)</f>
        <v>0</v>
      </c>
      <c r="F101" s="14">
        <f t="shared" ref="F101" si="3">SUM(F94:F100)</f>
        <v>1452</v>
      </c>
      <c r="G101" s="14">
        <f>SUM(F94:G100)</f>
        <v>1452</v>
      </c>
      <c r="H101" s="14">
        <f t="shared" ref="H101:I101" si="4">SUM(G94:H100)</f>
        <v>0</v>
      </c>
      <c r="I101" s="14">
        <f t="shared" si="4"/>
        <v>0</v>
      </c>
      <c r="J101" s="14">
        <f>SUM(J94:J100)</f>
        <v>0</v>
      </c>
      <c r="K101" s="14">
        <f t="shared" ref="K101:L101" si="5">SUM(K94:K100)</f>
        <v>0</v>
      </c>
      <c r="L101" s="14">
        <f t="shared" si="5"/>
        <v>0</v>
      </c>
      <c r="M101" s="14">
        <f>SUM(M94:M100)</f>
        <v>0</v>
      </c>
      <c r="N101" s="14">
        <f t="shared" ref="N101" si="6">SUM(N94:N100)</f>
        <v>0</v>
      </c>
      <c r="O101" s="14">
        <f>SUM(O94:O100)</f>
        <v>0</v>
      </c>
      <c r="P101" s="14">
        <f t="shared" ref="P101" si="7">SUM(P94:P100)</f>
        <v>0</v>
      </c>
      <c r="Q101" s="14">
        <f>SUM(Q94:Q100)</f>
        <v>0</v>
      </c>
      <c r="R101" s="14">
        <f>SUM(R94:R100)</f>
        <v>0</v>
      </c>
      <c r="S101" s="14">
        <f>SUM(S94:S100)</f>
        <v>0</v>
      </c>
      <c r="T101" s="14">
        <f>SUM(T94:T100)</f>
        <v>0</v>
      </c>
      <c r="U101" s="14"/>
      <c r="V101" s="14"/>
      <c r="W101" s="14"/>
      <c r="X101" s="14"/>
      <c r="Y101" s="14"/>
      <c r="Z101" s="14"/>
      <c r="AA101" s="35"/>
    </row>
    <row r="102" spans="1:27" ht="24.75" customHeight="1" thickBot="1" x14ac:dyDescent="0.3">
      <c r="A102" s="36" t="s">
        <v>65</v>
      </c>
      <c r="B102" s="37">
        <f>B47+B65+B72+B82+B89+B101</f>
        <v>0</v>
      </c>
      <c r="C102" s="37">
        <f>C47+C65+C72+C82+C89+C101</f>
        <v>0</v>
      </c>
      <c r="D102" s="37">
        <f>D47+D65+D72+D82+D89+D101</f>
        <v>0</v>
      </c>
      <c r="E102" s="37">
        <f>E47+E65+E72+E82+E89+E101</f>
        <v>0</v>
      </c>
      <c r="F102" s="37">
        <f t="shared" ref="F102" si="8">F47+F65+F72+F82+F89+F101</f>
        <v>5668</v>
      </c>
      <c r="G102" s="37">
        <f>F47+F65+F72+F82+F89+G101</f>
        <v>5668</v>
      </c>
      <c r="H102" s="37">
        <f t="shared" ref="H102:I102" si="9">G47+G65+G72+G82+G89+H101</f>
        <v>2007</v>
      </c>
      <c r="I102" s="37">
        <f t="shared" si="9"/>
        <v>0</v>
      </c>
      <c r="J102" s="37">
        <f>I47+I65+I72+I82+I89+J101</f>
        <v>0</v>
      </c>
      <c r="K102" s="37">
        <f t="shared" ref="K102:M102" si="10">J47+J65+J72+J82+J89+K101</f>
        <v>0</v>
      </c>
      <c r="L102" s="37">
        <f t="shared" si="10"/>
        <v>0</v>
      </c>
      <c r="M102" s="37">
        <f t="shared" si="10"/>
        <v>0</v>
      </c>
      <c r="N102" s="37">
        <f>N47+M65+M72+M82+M89+N101</f>
        <v>800</v>
      </c>
      <c r="O102" s="37">
        <f t="shared" ref="O102:P102" si="11">O47+N65+N72+N82+N89+O101</f>
        <v>0</v>
      </c>
      <c r="P102" s="37">
        <f t="shared" si="11"/>
        <v>0</v>
      </c>
      <c r="Q102" s="37">
        <f>Q65+Q72+Q82+Q89+Q101</f>
        <v>0</v>
      </c>
      <c r="R102" s="37">
        <f>R47+R65+R72+R82+R89+R101</f>
        <v>0</v>
      </c>
      <c r="S102" s="37">
        <f>S47+S65+S72+S82+S89+S101</f>
        <v>800</v>
      </c>
      <c r="T102" s="37">
        <f>T47+T65+T72+T82+T89+T101</f>
        <v>0</v>
      </c>
      <c r="U102" s="37"/>
      <c r="V102" s="37"/>
      <c r="W102" s="37"/>
      <c r="X102" s="37"/>
      <c r="Y102" s="37"/>
      <c r="Z102" s="37"/>
      <c r="AA102" s="38"/>
    </row>
    <row r="104" spans="1:27" ht="15.75" x14ac:dyDescent="0.25">
      <c r="A104" s="41" t="s">
        <v>78</v>
      </c>
      <c r="B104" s="41"/>
      <c r="C104" s="74" t="s">
        <v>79</v>
      </c>
      <c r="D104" s="74"/>
      <c r="E104" s="74"/>
      <c r="F104" s="74"/>
      <c r="G104" s="74"/>
      <c r="H104" s="74"/>
      <c r="I104" s="74"/>
    </row>
    <row r="105" spans="1:27" ht="15.75" x14ac:dyDescent="0.25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27" ht="15.75" x14ac:dyDescent="0.25">
      <c r="A106" s="41"/>
      <c r="B106" s="41"/>
      <c r="C106" s="41"/>
      <c r="D106" s="41"/>
      <c r="E106" s="41"/>
      <c r="F106" s="41"/>
      <c r="G106" s="41"/>
      <c r="H106" s="41"/>
      <c r="I106" s="41"/>
    </row>
    <row r="107" spans="1:27" ht="15.75" x14ac:dyDescent="0.25">
      <c r="A107" s="41" t="s">
        <v>80</v>
      </c>
      <c r="B107" s="41"/>
      <c r="C107" s="41"/>
      <c r="D107" s="41"/>
      <c r="E107" s="41"/>
      <c r="F107" s="41"/>
      <c r="G107" s="41"/>
      <c r="H107" s="41"/>
      <c r="I107" s="41"/>
    </row>
    <row r="108" spans="1:27" ht="15.75" x14ac:dyDescent="0.25">
      <c r="A108" s="42">
        <v>23038</v>
      </c>
      <c r="B108" s="41"/>
      <c r="C108" s="41"/>
      <c r="D108" s="41"/>
      <c r="E108" s="41"/>
      <c r="F108" s="41"/>
      <c r="G108" s="41"/>
      <c r="H108" s="41"/>
      <c r="I108" s="41"/>
    </row>
  </sheetData>
  <mergeCells count="439">
    <mergeCell ref="A1:Z1"/>
    <mergeCell ref="A2:Z2"/>
    <mergeCell ref="A3:Z3"/>
    <mergeCell ref="A4:Z4"/>
    <mergeCell ref="A6:Z6"/>
    <mergeCell ref="A7:Z7"/>
    <mergeCell ref="A8:Z8"/>
    <mergeCell ref="A9:Z9"/>
    <mergeCell ref="A10:Z10"/>
    <mergeCell ref="AA98:AA99"/>
    <mergeCell ref="D100:E100"/>
    <mergeCell ref="F100:G100"/>
    <mergeCell ref="H100:I100"/>
    <mergeCell ref="K100:L100"/>
    <mergeCell ref="M100:N100"/>
    <mergeCell ref="O100:P100"/>
    <mergeCell ref="S98:S99"/>
    <mergeCell ref="T98:T99"/>
    <mergeCell ref="U98:U99"/>
    <mergeCell ref="V98:V99"/>
    <mergeCell ref="W98:W99"/>
    <mergeCell ref="X98:X99"/>
    <mergeCell ref="J98:J99"/>
    <mergeCell ref="K98:L99"/>
    <mergeCell ref="M98:N99"/>
    <mergeCell ref="O98:P99"/>
    <mergeCell ref="Q98:Q99"/>
    <mergeCell ref="R98:R99"/>
    <mergeCell ref="D98:E99"/>
    <mergeCell ref="F98:G99"/>
    <mergeCell ref="H98:I99"/>
    <mergeCell ref="Y98:Y99"/>
    <mergeCell ref="Z98:Z99"/>
    <mergeCell ref="H96:I96"/>
    <mergeCell ref="K96:L96"/>
    <mergeCell ref="M96:N96"/>
    <mergeCell ref="O96:P96"/>
    <mergeCell ref="D95:E95"/>
    <mergeCell ref="F95:G95"/>
    <mergeCell ref="H95:I95"/>
    <mergeCell ref="K95:L95"/>
    <mergeCell ref="M95:N95"/>
    <mergeCell ref="O95:P95"/>
    <mergeCell ref="D96:E96"/>
    <mergeCell ref="D94:E94"/>
    <mergeCell ref="F94:G94"/>
    <mergeCell ref="H94:I94"/>
    <mergeCell ref="K94:L94"/>
    <mergeCell ref="M94:N94"/>
    <mergeCell ref="O94:P94"/>
    <mergeCell ref="A90:AA90"/>
    <mergeCell ref="A91:AA92"/>
    <mergeCell ref="D93:E93"/>
    <mergeCell ref="F93:G93"/>
    <mergeCell ref="H93:I93"/>
    <mergeCell ref="K93:L93"/>
    <mergeCell ref="M93:N93"/>
    <mergeCell ref="O93:P93"/>
    <mergeCell ref="B94:B100"/>
    <mergeCell ref="A98:A99"/>
    <mergeCell ref="C98:C99"/>
    <mergeCell ref="D97:E97"/>
    <mergeCell ref="F97:G97"/>
    <mergeCell ref="H97:I97"/>
    <mergeCell ref="K97:L97"/>
    <mergeCell ref="M97:N97"/>
    <mergeCell ref="O97:P97"/>
    <mergeCell ref="F96:G96"/>
    <mergeCell ref="D89:E89"/>
    <mergeCell ref="F89:G89"/>
    <mergeCell ref="H89:I89"/>
    <mergeCell ref="K89:L89"/>
    <mergeCell ref="M89:N89"/>
    <mergeCell ref="O89:P89"/>
    <mergeCell ref="D88:E88"/>
    <mergeCell ref="F88:G88"/>
    <mergeCell ref="H88:I88"/>
    <mergeCell ref="K88:L88"/>
    <mergeCell ref="M88:N88"/>
    <mergeCell ref="O88:P88"/>
    <mergeCell ref="D87:E87"/>
    <mergeCell ref="F87:G87"/>
    <mergeCell ref="H87:I87"/>
    <mergeCell ref="K87:L87"/>
    <mergeCell ref="M87:N87"/>
    <mergeCell ref="O87:P87"/>
    <mergeCell ref="A84:AA85"/>
    <mergeCell ref="D86:E86"/>
    <mergeCell ref="F86:G86"/>
    <mergeCell ref="H86:I86"/>
    <mergeCell ref="K86:L86"/>
    <mergeCell ref="M86:N86"/>
    <mergeCell ref="O86:P86"/>
    <mergeCell ref="B86:B88"/>
    <mergeCell ref="D82:E82"/>
    <mergeCell ref="F82:G82"/>
    <mergeCell ref="H82:I82"/>
    <mergeCell ref="M82:N82"/>
    <mergeCell ref="O82:P82"/>
    <mergeCell ref="A83:AA83"/>
    <mergeCell ref="D81:E81"/>
    <mergeCell ref="F81:G81"/>
    <mergeCell ref="H81:I81"/>
    <mergeCell ref="K81:L81"/>
    <mergeCell ref="M81:N81"/>
    <mergeCell ref="O81:P81"/>
    <mergeCell ref="B77:B81"/>
    <mergeCell ref="D80:E80"/>
    <mergeCell ref="F80:G80"/>
    <mergeCell ref="H80:I80"/>
    <mergeCell ref="K80:L80"/>
    <mergeCell ref="M80:N80"/>
    <mergeCell ref="O80:P80"/>
    <mergeCell ref="D79:E79"/>
    <mergeCell ref="F79:G79"/>
    <mergeCell ref="H79:I79"/>
    <mergeCell ref="K79:L79"/>
    <mergeCell ref="M79:N79"/>
    <mergeCell ref="O79:P79"/>
    <mergeCell ref="D78:E78"/>
    <mergeCell ref="F78:G78"/>
    <mergeCell ref="H78:I78"/>
    <mergeCell ref="K78:L78"/>
    <mergeCell ref="M78:N78"/>
    <mergeCell ref="O78:P78"/>
    <mergeCell ref="D77:E77"/>
    <mergeCell ref="F77:G77"/>
    <mergeCell ref="H77:I77"/>
    <mergeCell ref="K77:L77"/>
    <mergeCell ref="M77:N77"/>
    <mergeCell ref="O77:P77"/>
    <mergeCell ref="O70:P70"/>
    <mergeCell ref="A73:AA73"/>
    <mergeCell ref="A74:AA75"/>
    <mergeCell ref="D76:E76"/>
    <mergeCell ref="F76:G76"/>
    <mergeCell ref="H76:I76"/>
    <mergeCell ref="K76:L76"/>
    <mergeCell ref="M76:N76"/>
    <mergeCell ref="O76:P76"/>
    <mergeCell ref="D72:E72"/>
    <mergeCell ref="F72:G72"/>
    <mergeCell ref="H72:I72"/>
    <mergeCell ref="K72:L72"/>
    <mergeCell ref="M72:N72"/>
    <mergeCell ref="O72:P72"/>
    <mergeCell ref="D69:E69"/>
    <mergeCell ref="F69:G69"/>
    <mergeCell ref="H69:I69"/>
    <mergeCell ref="K69:L69"/>
    <mergeCell ref="M69:N69"/>
    <mergeCell ref="O69:P69"/>
    <mergeCell ref="H65:I65"/>
    <mergeCell ref="K65:L65"/>
    <mergeCell ref="M65:N65"/>
    <mergeCell ref="O65:P65"/>
    <mergeCell ref="A66:AA66"/>
    <mergeCell ref="A67:AA68"/>
    <mergeCell ref="B69:B71"/>
    <mergeCell ref="D71:E71"/>
    <mergeCell ref="F71:G71"/>
    <mergeCell ref="H71:I71"/>
    <mergeCell ref="K71:L71"/>
    <mergeCell ref="M71:N71"/>
    <mergeCell ref="O71:P71"/>
    <mergeCell ref="D70:E70"/>
    <mergeCell ref="F70:G70"/>
    <mergeCell ref="H70:I70"/>
    <mergeCell ref="K70:L70"/>
    <mergeCell ref="M70:N70"/>
    <mergeCell ref="D64:E64"/>
    <mergeCell ref="F64:G64"/>
    <mergeCell ref="H64:I64"/>
    <mergeCell ref="K64:L64"/>
    <mergeCell ref="M64:N64"/>
    <mergeCell ref="O64:P64"/>
    <mergeCell ref="V62:V63"/>
    <mergeCell ref="W62:W63"/>
    <mergeCell ref="X62:X63"/>
    <mergeCell ref="Y62:Y63"/>
    <mergeCell ref="Z62:Z63"/>
    <mergeCell ref="AA62:AA63"/>
    <mergeCell ref="O62:P63"/>
    <mergeCell ref="Q62:Q63"/>
    <mergeCell ref="R62:R63"/>
    <mergeCell ref="S62:S63"/>
    <mergeCell ref="T62:T63"/>
    <mergeCell ref="U62:U63"/>
    <mergeCell ref="W60:W61"/>
    <mergeCell ref="X60:X61"/>
    <mergeCell ref="Y60:Y61"/>
    <mergeCell ref="Z60:Z61"/>
    <mergeCell ref="M60:N61"/>
    <mergeCell ref="O60:P61"/>
    <mergeCell ref="Q60:Q61"/>
    <mergeCell ref="R60:R61"/>
    <mergeCell ref="S60:S61"/>
    <mergeCell ref="T60:T61"/>
    <mergeCell ref="A62:A63"/>
    <mergeCell ref="C62:C63"/>
    <mergeCell ref="D62:E63"/>
    <mergeCell ref="F62:G63"/>
    <mergeCell ref="H62:I63"/>
    <mergeCell ref="J62:J63"/>
    <mergeCell ref="K62:L63"/>
    <mergeCell ref="M62:N63"/>
    <mergeCell ref="B51:B63"/>
    <mergeCell ref="F55:G57"/>
    <mergeCell ref="H55:I57"/>
    <mergeCell ref="D54:E54"/>
    <mergeCell ref="F54:G54"/>
    <mergeCell ref="H54:I54"/>
    <mergeCell ref="K54:L54"/>
    <mergeCell ref="M54:N54"/>
    <mergeCell ref="D51:E51"/>
    <mergeCell ref="F51:G51"/>
    <mergeCell ref="H51:I51"/>
    <mergeCell ref="K51:L51"/>
    <mergeCell ref="M51:N51"/>
    <mergeCell ref="Z58:Z59"/>
    <mergeCell ref="AA58:AA59"/>
    <mergeCell ref="A60:A61"/>
    <mergeCell ref="C60:C61"/>
    <mergeCell ref="D60:E61"/>
    <mergeCell ref="F60:G61"/>
    <mergeCell ref="H60:I61"/>
    <mergeCell ref="J60:J61"/>
    <mergeCell ref="K60:L61"/>
    <mergeCell ref="T58:T59"/>
    <mergeCell ref="U58:U59"/>
    <mergeCell ref="V58:V59"/>
    <mergeCell ref="W58:W59"/>
    <mergeCell ref="X58:X59"/>
    <mergeCell ref="Y58:Y59"/>
    <mergeCell ref="K58:L59"/>
    <mergeCell ref="M58:N59"/>
    <mergeCell ref="O58:P59"/>
    <mergeCell ref="Q58:Q59"/>
    <mergeCell ref="R58:R59"/>
    <mergeCell ref="S58:S59"/>
    <mergeCell ref="AA60:AA61"/>
    <mergeCell ref="U60:U61"/>
    <mergeCell ref="V60:V61"/>
    <mergeCell ref="Y55:Y57"/>
    <mergeCell ref="Z55:Z57"/>
    <mergeCell ref="AA55:AA57"/>
    <mergeCell ref="A58:A59"/>
    <mergeCell ref="C58:C59"/>
    <mergeCell ref="D58:E59"/>
    <mergeCell ref="F58:G59"/>
    <mergeCell ref="H58:I59"/>
    <mergeCell ref="J58:J59"/>
    <mergeCell ref="S55:S57"/>
    <mergeCell ref="T55:T57"/>
    <mergeCell ref="U55:U57"/>
    <mergeCell ref="V55:V57"/>
    <mergeCell ref="W55:W57"/>
    <mergeCell ref="X55:X57"/>
    <mergeCell ref="J55:J57"/>
    <mergeCell ref="K55:L57"/>
    <mergeCell ref="M55:N57"/>
    <mergeCell ref="O55:P57"/>
    <mergeCell ref="Q55:Q57"/>
    <mergeCell ref="R55:R57"/>
    <mergeCell ref="A55:A57"/>
    <mergeCell ref="C55:C57"/>
    <mergeCell ref="D55:E57"/>
    <mergeCell ref="O54:P54"/>
    <mergeCell ref="D53:E53"/>
    <mergeCell ref="F53:G53"/>
    <mergeCell ref="H53:I53"/>
    <mergeCell ref="K53:L53"/>
    <mergeCell ref="M53:N53"/>
    <mergeCell ref="O53:P53"/>
    <mergeCell ref="D52:E52"/>
    <mergeCell ref="F52:G52"/>
    <mergeCell ref="H52:I52"/>
    <mergeCell ref="K52:L52"/>
    <mergeCell ref="M52:N52"/>
    <mergeCell ref="O52:P52"/>
    <mergeCell ref="O51:P51"/>
    <mergeCell ref="D47:E47"/>
    <mergeCell ref="F47:G47"/>
    <mergeCell ref="H47:I47"/>
    <mergeCell ref="O47:P47"/>
    <mergeCell ref="A48:AA48"/>
    <mergeCell ref="A49:AA49"/>
    <mergeCell ref="X45:X46"/>
    <mergeCell ref="Y45:Y46"/>
    <mergeCell ref="Z45:Z46"/>
    <mergeCell ref="F46:G46"/>
    <mergeCell ref="M46:N46"/>
    <mergeCell ref="O45:P46"/>
    <mergeCell ref="Q45:Q46"/>
    <mergeCell ref="R45:R46"/>
    <mergeCell ref="T45:T46"/>
    <mergeCell ref="V45:V46"/>
    <mergeCell ref="W45:W46"/>
    <mergeCell ref="A45:A46"/>
    <mergeCell ref="C45:C46"/>
    <mergeCell ref="D45:E46"/>
    <mergeCell ref="F45:G45"/>
    <mergeCell ref="H45:I46"/>
    <mergeCell ref="J45:J46"/>
    <mergeCell ref="X43:X44"/>
    <mergeCell ref="Y43:Y44"/>
    <mergeCell ref="Z43:Z44"/>
    <mergeCell ref="M43:N44"/>
    <mergeCell ref="O43:P44"/>
    <mergeCell ref="Q43:Q44"/>
    <mergeCell ref="R43:R44"/>
    <mergeCell ref="S43:S44"/>
    <mergeCell ref="T43:T44"/>
    <mergeCell ref="V43:V44"/>
    <mergeCell ref="W43:W44"/>
    <mergeCell ref="K45:L46"/>
    <mergeCell ref="M45:N45"/>
    <mergeCell ref="B35:B46"/>
    <mergeCell ref="Z41:Z42"/>
    <mergeCell ref="A43:A44"/>
    <mergeCell ref="C43:C44"/>
    <mergeCell ref="D43:E44"/>
    <mergeCell ref="F43:G44"/>
    <mergeCell ref="H43:I44"/>
    <mergeCell ref="J43:J44"/>
    <mergeCell ref="K43:L44"/>
    <mergeCell ref="T41:T42"/>
    <mergeCell ref="U41:U42"/>
    <mergeCell ref="V41:V42"/>
    <mergeCell ref="W41:W42"/>
    <mergeCell ref="X41:X42"/>
    <mergeCell ref="Y41:Y42"/>
    <mergeCell ref="K41:L42"/>
    <mergeCell ref="M41:N42"/>
    <mergeCell ref="O41:P42"/>
    <mergeCell ref="Q41:Q42"/>
    <mergeCell ref="R41:R42"/>
    <mergeCell ref="S41:S42"/>
    <mergeCell ref="U43:U44"/>
    <mergeCell ref="A41:A42"/>
    <mergeCell ref="C41:C42"/>
    <mergeCell ref="D41:E42"/>
    <mergeCell ref="F41:G42"/>
    <mergeCell ref="H41:I42"/>
    <mergeCell ref="J41:J42"/>
    <mergeCell ref="S39:S40"/>
    <mergeCell ref="T39:T40"/>
    <mergeCell ref="J39:J40"/>
    <mergeCell ref="K39:L40"/>
    <mergeCell ref="M39:N40"/>
    <mergeCell ref="O39:P40"/>
    <mergeCell ref="Q39:Q40"/>
    <mergeCell ref="R39:R40"/>
    <mergeCell ref="A39:A40"/>
    <mergeCell ref="C39:C40"/>
    <mergeCell ref="D39:E40"/>
    <mergeCell ref="F39:G40"/>
    <mergeCell ref="H39:I40"/>
    <mergeCell ref="X35:X38"/>
    <mergeCell ref="Y35:Y38"/>
    <mergeCell ref="Z35:Z38"/>
    <mergeCell ref="Y39:Y40"/>
    <mergeCell ref="Z39:Z40"/>
    <mergeCell ref="U39:U40"/>
    <mergeCell ref="V39:V40"/>
    <mergeCell ref="W39:W40"/>
    <mergeCell ref="X39:X40"/>
    <mergeCell ref="W27:W31"/>
    <mergeCell ref="X27:X31"/>
    <mergeCell ref="Y27:Y31"/>
    <mergeCell ref="Z27:Z31"/>
    <mergeCell ref="AA27:AA31"/>
    <mergeCell ref="AA35:AA38"/>
    <mergeCell ref="O35:P38"/>
    <mergeCell ref="Q35:Q38"/>
    <mergeCell ref="R35:R38"/>
    <mergeCell ref="S35:S38"/>
    <mergeCell ref="T35:T38"/>
    <mergeCell ref="U35:U38"/>
    <mergeCell ref="A33:AA33"/>
    <mergeCell ref="A35:A38"/>
    <mergeCell ref="C35:C38"/>
    <mergeCell ref="D35:E38"/>
    <mergeCell ref="F35:G38"/>
    <mergeCell ref="H35:I38"/>
    <mergeCell ref="J35:J38"/>
    <mergeCell ref="K35:L38"/>
    <mergeCell ref="M35:N38"/>
    <mergeCell ref="V35:V38"/>
    <mergeCell ref="G31:H31"/>
    <mergeCell ref="W35:W38"/>
    <mergeCell ref="L31:M31"/>
    <mergeCell ref="N31:O31"/>
    <mergeCell ref="E27:F27"/>
    <mergeCell ref="E28:F28"/>
    <mergeCell ref="C104:I104"/>
    <mergeCell ref="A13:A31"/>
    <mergeCell ref="B13:B31"/>
    <mergeCell ref="C13:P18"/>
    <mergeCell ref="J27:K27"/>
    <mergeCell ref="L27:M27"/>
    <mergeCell ref="N27:O27"/>
    <mergeCell ref="A32:AA32"/>
    <mergeCell ref="E29:F29"/>
    <mergeCell ref="G29:H29"/>
    <mergeCell ref="J29:K29"/>
    <mergeCell ref="L29:M29"/>
    <mergeCell ref="N29:O29"/>
    <mergeCell ref="E30:F30"/>
    <mergeCell ref="G30:H30"/>
    <mergeCell ref="J30:K30"/>
    <mergeCell ref="L30:M30"/>
    <mergeCell ref="N30:O30"/>
    <mergeCell ref="G28:H28"/>
    <mergeCell ref="V27:V31"/>
    <mergeCell ref="Q13:T23"/>
    <mergeCell ref="N28:O28"/>
    <mergeCell ref="G27:H27"/>
    <mergeCell ref="J28:K28"/>
    <mergeCell ref="L28:M28"/>
    <mergeCell ref="U13:AA18"/>
    <mergeCell ref="C19:I23"/>
    <mergeCell ref="J19:P23"/>
    <mergeCell ref="X19:X26"/>
    <mergeCell ref="Z19:Z26"/>
    <mergeCell ref="C24:H26"/>
    <mergeCell ref="U19:U26"/>
    <mergeCell ref="V19:V26"/>
    <mergeCell ref="W19:W26"/>
    <mergeCell ref="Y19:Y26"/>
    <mergeCell ref="AA19:AA26"/>
    <mergeCell ref="J24:O26"/>
    <mergeCell ref="Q24:S26"/>
    <mergeCell ref="I24:I31"/>
    <mergeCell ref="P24:P31"/>
    <mergeCell ref="T24:T31"/>
    <mergeCell ref="U27:U31"/>
    <mergeCell ref="E31:F31"/>
    <mergeCell ref="J31:K3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zoomScale="86" zoomScaleNormal="86" workbookViewId="0">
      <selection activeCell="B8" sqref="B8:M8"/>
    </sheetView>
  </sheetViews>
  <sheetFormatPr defaultRowHeight="15" x14ac:dyDescent="0.25"/>
  <cols>
    <col min="1" max="1" width="4.28515625" customWidth="1"/>
    <col min="2" max="2" width="51.42578125" customWidth="1"/>
    <col min="3" max="3" width="12.28515625" customWidth="1"/>
    <col min="4" max="4" width="47.5703125" customWidth="1"/>
    <col min="5" max="5" width="9" customWidth="1"/>
  </cols>
  <sheetData>
    <row r="1" spans="1:17" x14ac:dyDescent="0.25">
      <c r="A1" s="40"/>
      <c r="B1" s="40"/>
      <c r="C1" s="40"/>
      <c r="D1" s="40"/>
      <c r="E1" s="40"/>
      <c r="F1" s="40"/>
      <c r="G1" s="165" t="s">
        <v>81</v>
      </c>
      <c r="H1" s="165"/>
      <c r="I1" s="165"/>
      <c r="J1" s="165"/>
      <c r="K1" s="165"/>
      <c r="L1" s="122"/>
      <c r="M1" s="122"/>
      <c r="N1" s="40"/>
      <c r="O1" s="40"/>
      <c r="P1" s="40"/>
      <c r="Q1" s="40"/>
    </row>
    <row r="2" spans="1:17" x14ac:dyDescent="0.25">
      <c r="A2" s="40"/>
      <c r="B2" s="40"/>
      <c r="C2" s="40"/>
      <c r="D2" s="40"/>
      <c r="E2" s="40"/>
      <c r="F2" s="40"/>
      <c r="G2" s="165" t="s">
        <v>1</v>
      </c>
      <c r="H2" s="165"/>
      <c r="I2" s="165"/>
      <c r="J2" s="165"/>
      <c r="K2" s="165"/>
      <c r="L2" s="122"/>
      <c r="M2" s="122"/>
      <c r="N2" s="40"/>
      <c r="O2" s="40"/>
      <c r="P2" s="40"/>
      <c r="Q2" s="40"/>
    </row>
    <row r="3" spans="1:17" x14ac:dyDescent="0.25">
      <c r="A3" s="40"/>
      <c r="B3" s="40"/>
      <c r="C3" s="40"/>
      <c r="D3" s="40"/>
      <c r="E3" s="40"/>
      <c r="F3" s="40"/>
      <c r="G3" s="165" t="s">
        <v>2</v>
      </c>
      <c r="H3" s="165"/>
      <c r="I3" s="165"/>
      <c r="J3" s="165"/>
      <c r="K3" s="165"/>
      <c r="L3" s="122"/>
      <c r="M3" s="122"/>
      <c r="N3" s="40"/>
      <c r="O3" s="40"/>
      <c r="P3" s="40"/>
      <c r="Q3" s="40"/>
    </row>
    <row r="4" spans="1:17" x14ac:dyDescent="0.25">
      <c r="A4" s="40"/>
      <c r="B4" s="40"/>
      <c r="C4" s="40"/>
      <c r="D4" s="40"/>
      <c r="E4" s="40"/>
      <c r="F4" s="40"/>
      <c r="G4" s="166" t="s">
        <v>3</v>
      </c>
      <c r="H4" s="166"/>
      <c r="I4" s="166"/>
      <c r="J4" s="166"/>
      <c r="K4" s="166"/>
      <c r="L4" s="122"/>
      <c r="M4" s="122"/>
      <c r="N4" s="40"/>
      <c r="O4" s="40"/>
      <c r="P4" s="40"/>
      <c r="Q4" s="40"/>
    </row>
    <row r="5" spans="1:17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25">
      <c r="A6" s="40"/>
      <c r="B6" s="40"/>
      <c r="C6" s="40"/>
      <c r="D6" s="40"/>
      <c r="E6" s="167" t="s">
        <v>82</v>
      </c>
      <c r="F6" s="167"/>
      <c r="G6" s="122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5">
      <c r="A7" s="40"/>
      <c r="B7" s="168" t="s">
        <v>83</v>
      </c>
      <c r="C7" s="168"/>
      <c r="D7" s="168"/>
      <c r="E7" s="168"/>
      <c r="F7" s="168"/>
      <c r="G7" s="168"/>
      <c r="H7" s="168"/>
      <c r="I7" s="168"/>
      <c r="J7" s="168"/>
      <c r="K7" s="122"/>
      <c r="L7" s="122"/>
      <c r="M7" s="122"/>
      <c r="N7" s="40"/>
      <c r="O7" s="40"/>
      <c r="P7" s="40"/>
      <c r="Q7" s="40"/>
    </row>
    <row r="8" spans="1:17" x14ac:dyDescent="0.25">
      <c r="A8" s="40"/>
      <c r="B8" s="169" t="s">
        <v>84</v>
      </c>
      <c r="C8" s="169"/>
      <c r="D8" s="169"/>
      <c r="E8" s="169"/>
      <c r="F8" s="169"/>
      <c r="G8" s="169"/>
      <c r="H8" s="169"/>
      <c r="I8" s="169"/>
      <c r="J8" s="169"/>
      <c r="K8" s="169"/>
      <c r="L8" s="122"/>
      <c r="M8" s="122"/>
      <c r="N8" s="40"/>
      <c r="O8" s="40"/>
      <c r="P8" s="40"/>
      <c r="Q8" s="40"/>
    </row>
    <row r="9" spans="1:17" x14ac:dyDescent="0.25">
      <c r="A9" s="40"/>
      <c r="B9" s="168" t="s">
        <v>85</v>
      </c>
      <c r="C9" s="168"/>
      <c r="D9" s="168"/>
      <c r="E9" s="168"/>
      <c r="F9" s="168"/>
      <c r="G9" s="168"/>
      <c r="H9" s="168"/>
      <c r="I9" s="168"/>
      <c r="J9" s="168"/>
      <c r="K9" s="122"/>
      <c r="L9" s="122"/>
      <c r="M9" s="122"/>
      <c r="N9" s="40"/>
      <c r="O9" s="40"/>
      <c r="P9" s="40"/>
      <c r="Q9" s="40"/>
    </row>
    <row r="10" spans="1:17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x14ac:dyDescent="0.25">
      <c r="A11" s="167" t="s">
        <v>86</v>
      </c>
      <c r="B11" s="167"/>
      <c r="C11" s="167"/>
      <c r="D11" s="167"/>
      <c r="E11" s="176" t="s">
        <v>87</v>
      </c>
      <c r="F11" s="176"/>
      <c r="G11" s="176"/>
      <c r="H11" s="176"/>
      <c r="I11" s="40"/>
      <c r="J11" s="40"/>
      <c r="K11" s="40"/>
      <c r="L11" s="40"/>
      <c r="M11" s="40"/>
      <c r="N11" s="40"/>
      <c r="O11" s="40"/>
      <c r="P11" s="40"/>
      <c r="Q11" s="40"/>
    </row>
    <row r="12" spans="1:17" x14ac:dyDescent="0.25">
      <c r="A12" s="167" t="s">
        <v>88</v>
      </c>
      <c r="B12" s="167"/>
      <c r="C12" s="167"/>
      <c r="D12" s="40"/>
      <c r="E12" s="167" t="s">
        <v>87</v>
      </c>
      <c r="F12" s="167"/>
      <c r="G12" s="167"/>
      <c r="H12" s="167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5.75" thickBot="1" x14ac:dyDescent="0.3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31.5" customHeight="1" x14ac:dyDescent="0.25">
      <c r="A14" s="173" t="s">
        <v>89</v>
      </c>
      <c r="B14" s="171" t="s">
        <v>90</v>
      </c>
      <c r="C14" s="171" t="s">
        <v>91</v>
      </c>
      <c r="D14" s="171" t="s">
        <v>92</v>
      </c>
      <c r="E14" s="171"/>
      <c r="F14" s="171"/>
      <c r="G14" s="171"/>
      <c r="H14" s="171"/>
      <c r="I14" s="171"/>
      <c r="J14" s="171" t="s">
        <v>97</v>
      </c>
      <c r="K14" s="171"/>
      <c r="L14" s="171"/>
      <c r="M14" s="172"/>
      <c r="N14" s="43"/>
      <c r="O14" s="43"/>
      <c r="P14" s="40"/>
      <c r="Q14" s="40"/>
    </row>
    <row r="15" spans="1:17" ht="79.5" customHeight="1" x14ac:dyDescent="0.25">
      <c r="A15" s="174"/>
      <c r="B15" s="175"/>
      <c r="C15" s="175"/>
      <c r="D15" s="52" t="s">
        <v>73</v>
      </c>
      <c r="E15" s="50" t="s">
        <v>74</v>
      </c>
      <c r="F15" s="50" t="s">
        <v>93</v>
      </c>
      <c r="G15" s="50" t="s">
        <v>94</v>
      </c>
      <c r="H15" s="50" t="s">
        <v>95</v>
      </c>
      <c r="I15" s="50" t="s">
        <v>96</v>
      </c>
      <c r="J15" s="50" t="s">
        <v>93</v>
      </c>
      <c r="K15" s="50" t="s">
        <v>94</v>
      </c>
      <c r="L15" s="50" t="s">
        <v>95</v>
      </c>
      <c r="M15" s="51" t="s">
        <v>96</v>
      </c>
      <c r="N15" s="44"/>
      <c r="O15" s="44"/>
      <c r="P15" s="45"/>
      <c r="Q15" s="45"/>
    </row>
    <row r="16" spans="1:17" ht="198.75" customHeight="1" x14ac:dyDescent="0.25">
      <c r="A16" s="47">
        <v>1</v>
      </c>
      <c r="B16" s="46" t="s">
        <v>104</v>
      </c>
      <c r="C16" s="46">
        <v>2019</v>
      </c>
      <c r="D16" s="46" t="s">
        <v>98</v>
      </c>
      <c r="E16" s="46" t="s">
        <v>16</v>
      </c>
      <c r="F16" s="46">
        <v>60</v>
      </c>
      <c r="G16" s="46">
        <v>60</v>
      </c>
      <c r="H16" s="46">
        <v>0</v>
      </c>
      <c r="I16" s="46"/>
      <c r="J16" s="46">
        <v>625</v>
      </c>
      <c r="K16" s="46">
        <v>0</v>
      </c>
      <c r="L16" s="46">
        <v>0</v>
      </c>
      <c r="M16" s="56" t="s">
        <v>111</v>
      </c>
      <c r="N16" s="43"/>
      <c r="O16" s="43"/>
      <c r="P16" s="40"/>
      <c r="Q16" s="40"/>
    </row>
    <row r="17" spans="1:17" ht="124.5" customHeight="1" x14ac:dyDescent="0.25">
      <c r="A17" s="47">
        <v>2</v>
      </c>
      <c r="B17" s="55" t="s">
        <v>105</v>
      </c>
      <c r="C17" s="65">
        <v>2019</v>
      </c>
      <c r="D17" s="46" t="s">
        <v>99</v>
      </c>
      <c r="E17" s="46" t="s">
        <v>16</v>
      </c>
      <c r="F17" s="46">
        <v>70</v>
      </c>
      <c r="G17" s="46">
        <v>70</v>
      </c>
      <c r="H17" s="46">
        <v>0</v>
      </c>
      <c r="I17" s="46"/>
      <c r="J17" s="46">
        <v>2007</v>
      </c>
      <c r="K17" s="46">
        <v>780.6</v>
      </c>
      <c r="L17" s="46">
        <v>0</v>
      </c>
      <c r="M17" s="56" t="s">
        <v>111</v>
      </c>
      <c r="N17" s="43"/>
      <c r="O17" s="43"/>
      <c r="P17" s="40"/>
      <c r="Q17" s="40"/>
    </row>
    <row r="18" spans="1:17" ht="103.5" customHeight="1" x14ac:dyDescent="0.25">
      <c r="A18" s="47">
        <v>3</v>
      </c>
      <c r="B18" s="55" t="s">
        <v>107</v>
      </c>
      <c r="C18" s="65">
        <v>2019</v>
      </c>
      <c r="D18" s="46" t="s">
        <v>100</v>
      </c>
      <c r="E18" s="46" t="s">
        <v>16</v>
      </c>
      <c r="F18" s="46">
        <v>100</v>
      </c>
      <c r="G18" s="46">
        <v>100</v>
      </c>
      <c r="H18" s="46">
        <v>0</v>
      </c>
      <c r="I18" s="46"/>
      <c r="J18" s="46">
        <v>72</v>
      </c>
      <c r="K18" s="46">
        <v>0</v>
      </c>
      <c r="L18" s="46">
        <v>0</v>
      </c>
      <c r="M18" s="56" t="s">
        <v>111</v>
      </c>
      <c r="N18" s="43"/>
      <c r="O18" s="43"/>
      <c r="P18" s="40"/>
      <c r="Q18" s="40"/>
    </row>
    <row r="19" spans="1:17" ht="108.75" customHeight="1" x14ac:dyDescent="0.25">
      <c r="A19" s="47">
        <v>4</v>
      </c>
      <c r="B19" s="55" t="s">
        <v>108</v>
      </c>
      <c r="C19" s="65">
        <v>2019</v>
      </c>
      <c r="D19" s="46" t="s">
        <v>101</v>
      </c>
      <c r="E19" s="46" t="s">
        <v>16</v>
      </c>
      <c r="F19" s="46">
        <v>60</v>
      </c>
      <c r="G19" s="46">
        <v>60</v>
      </c>
      <c r="H19" s="46">
        <v>0</v>
      </c>
      <c r="I19" s="46"/>
      <c r="J19" s="46">
        <v>692</v>
      </c>
      <c r="K19" s="46">
        <v>19.399999999999999</v>
      </c>
      <c r="L19" s="46">
        <v>0</v>
      </c>
      <c r="M19" s="56" t="s">
        <v>111</v>
      </c>
      <c r="N19" s="43"/>
      <c r="O19" s="43"/>
      <c r="P19" s="40"/>
      <c r="Q19" s="40"/>
    </row>
    <row r="20" spans="1:17" ht="119.25" customHeight="1" x14ac:dyDescent="0.25">
      <c r="A20" s="47">
        <v>5</v>
      </c>
      <c r="B20" s="55" t="s">
        <v>109</v>
      </c>
      <c r="C20" s="65">
        <v>2019</v>
      </c>
      <c r="D20" s="46" t="s">
        <v>102</v>
      </c>
      <c r="E20" s="46" t="s">
        <v>16</v>
      </c>
      <c r="F20" s="46">
        <v>100</v>
      </c>
      <c r="G20" s="46">
        <v>100</v>
      </c>
      <c r="H20" s="46">
        <v>0</v>
      </c>
      <c r="I20" s="46"/>
      <c r="J20" s="46">
        <v>820</v>
      </c>
      <c r="K20" s="46">
        <v>0</v>
      </c>
      <c r="L20" s="46">
        <v>0</v>
      </c>
      <c r="M20" s="56" t="s">
        <v>111</v>
      </c>
      <c r="N20" s="43"/>
      <c r="O20" s="43"/>
      <c r="P20" s="40"/>
      <c r="Q20" s="40"/>
    </row>
    <row r="21" spans="1:17" ht="141.75" customHeight="1" thickBot="1" x14ac:dyDescent="0.3">
      <c r="A21" s="48">
        <v>6</v>
      </c>
      <c r="B21" s="49" t="s">
        <v>110</v>
      </c>
      <c r="C21" s="65">
        <v>2019</v>
      </c>
      <c r="D21" s="49" t="s">
        <v>103</v>
      </c>
      <c r="E21" s="49" t="s">
        <v>16</v>
      </c>
      <c r="F21" s="49">
        <v>100</v>
      </c>
      <c r="G21" s="49">
        <v>100</v>
      </c>
      <c r="H21" s="49">
        <v>0</v>
      </c>
      <c r="I21" s="49"/>
      <c r="J21" s="49">
        <v>1452</v>
      </c>
      <c r="K21" s="49">
        <v>0</v>
      </c>
      <c r="L21" s="49">
        <v>0</v>
      </c>
      <c r="M21" s="56" t="s">
        <v>111</v>
      </c>
      <c r="N21" s="43"/>
      <c r="O21" s="43"/>
      <c r="P21" s="40"/>
      <c r="Q21" s="40"/>
    </row>
    <row r="22" spans="1:17" ht="69.75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0"/>
      <c r="Q22" s="40"/>
    </row>
    <row r="23" spans="1:17" ht="15.75" x14ac:dyDescent="0.25">
      <c r="A23" s="41" t="s">
        <v>78</v>
      </c>
      <c r="B23" s="41"/>
      <c r="C23" s="74" t="s">
        <v>79</v>
      </c>
      <c r="D23" s="74"/>
      <c r="E23" s="74"/>
      <c r="F23" s="74"/>
      <c r="G23" s="74"/>
      <c r="H23" s="74"/>
      <c r="I23" s="74"/>
      <c r="J23" s="43"/>
      <c r="K23" s="43"/>
      <c r="L23" s="43"/>
      <c r="M23" s="43"/>
      <c r="N23" s="43"/>
      <c r="O23" s="43"/>
      <c r="P23" s="40"/>
      <c r="Q23" s="40"/>
    </row>
    <row r="24" spans="1:17" ht="15.75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3"/>
      <c r="K24" s="43"/>
      <c r="L24" s="43"/>
      <c r="M24" s="43"/>
      <c r="N24" s="43"/>
      <c r="O24" s="43"/>
      <c r="P24" s="40"/>
      <c r="Q24" s="40"/>
    </row>
    <row r="25" spans="1:17" ht="15.75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3"/>
      <c r="K25" s="43"/>
      <c r="L25" s="43"/>
      <c r="M25" s="43"/>
      <c r="N25" s="43"/>
      <c r="O25" s="43"/>
      <c r="P25" s="40"/>
      <c r="Q25" s="40"/>
    </row>
    <row r="26" spans="1:17" ht="15.75" x14ac:dyDescent="0.25">
      <c r="A26" s="41" t="s">
        <v>80</v>
      </c>
      <c r="B26" s="41"/>
      <c r="C26" s="41"/>
      <c r="D26" s="41"/>
      <c r="E26" s="41"/>
      <c r="F26" s="41"/>
      <c r="G26" s="41"/>
      <c r="H26" s="41"/>
      <c r="I26" s="41"/>
      <c r="J26" s="43"/>
      <c r="K26" s="43"/>
      <c r="L26" s="43"/>
      <c r="M26" s="43"/>
      <c r="N26" s="43"/>
      <c r="O26" s="43"/>
      <c r="P26" s="40"/>
      <c r="Q26" s="40"/>
    </row>
    <row r="27" spans="1:17" ht="15.75" x14ac:dyDescent="0.25">
      <c r="A27" s="170">
        <v>23038</v>
      </c>
      <c r="B27" s="122"/>
      <c r="C27" s="41"/>
      <c r="D27" s="41"/>
      <c r="E27" s="41"/>
      <c r="F27" s="41"/>
      <c r="G27" s="41"/>
      <c r="H27" s="41"/>
      <c r="I27" s="41"/>
      <c r="J27" s="43"/>
      <c r="K27" s="43"/>
      <c r="L27" s="43"/>
      <c r="M27" s="43"/>
      <c r="N27" s="43"/>
      <c r="O27" s="43"/>
      <c r="P27" s="40"/>
      <c r="Q27" s="40"/>
    </row>
    <row r="28" spans="1:17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0"/>
      <c r="Q28" s="40"/>
    </row>
    <row r="29" spans="1:17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0"/>
      <c r="Q29" s="40"/>
    </row>
    <row r="30" spans="1:17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0"/>
      <c r="Q30" s="40"/>
    </row>
    <row r="31" spans="1:17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0"/>
      <c r="Q31" s="40"/>
    </row>
    <row r="32" spans="1:17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0"/>
      <c r="Q32" s="40"/>
    </row>
    <row r="33" spans="1:17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0"/>
      <c r="Q33" s="40"/>
    </row>
    <row r="34" spans="1:17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17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17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1:17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1:17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1:17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1:17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17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1:17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1:17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1:17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1:17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</sheetData>
  <mergeCells count="19">
    <mergeCell ref="B7:M7"/>
    <mergeCell ref="B8:M8"/>
    <mergeCell ref="B9:M9"/>
    <mergeCell ref="C23:I23"/>
    <mergeCell ref="A27:B27"/>
    <mergeCell ref="J14:M14"/>
    <mergeCell ref="A12:C12"/>
    <mergeCell ref="E12:H12"/>
    <mergeCell ref="D14:I14"/>
    <mergeCell ref="A14:A15"/>
    <mergeCell ref="B14:B15"/>
    <mergeCell ref="C14:C15"/>
    <mergeCell ref="A11:D11"/>
    <mergeCell ref="E11:H11"/>
    <mergeCell ref="G1:M1"/>
    <mergeCell ref="G2:M2"/>
    <mergeCell ref="G3:M3"/>
    <mergeCell ref="G4:M4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мес</vt:lpstr>
      <vt:lpstr>годовой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2019-06-03T07:57:34Z</dcterms:modified>
</cp:coreProperties>
</file>