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82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<sst xmlns="http://schemas.openxmlformats.org/spreadsheetml/2006/main" count="161" uniqueCount="155">
  <si>
    <t>Наименование показателей</t>
  </si>
  <si>
    <t>Код                       классификации</t>
  </si>
  <si>
    <t>Налог на доходы физических лиц</t>
  </si>
  <si>
    <t>Единый сельскохозяйственный налог</t>
  </si>
  <si>
    <t>Итого собственных доходов</t>
  </si>
  <si>
    <t>Доходы</t>
  </si>
  <si>
    <t>Безвозмездные и безвозвратные поступления от бюджетов других уровней</t>
  </si>
  <si>
    <t>Всего доходов</t>
  </si>
  <si>
    <t>Расходы</t>
  </si>
  <si>
    <t>Резервные фонды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</si>
  <si>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</si>
  <si>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</si>
  <si>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</si>
  <si>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</si>
  <si>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</si>
  <si>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</si>
  <si>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Другие вопросы в области образования</t>
  </si>
  <si>
    <t>Культура</t>
  </si>
  <si>
    <t>Другие вопросы в области культуры,кинематографии и средств массовой информации</t>
  </si>
  <si>
    <t>Социальное обеспечение населения</t>
  </si>
  <si>
    <t>Другие вопросы в области социальной политики</t>
  </si>
  <si>
    <t>Итого расходов</t>
  </si>
  <si>
    <t>0103</t>
  </si>
  <si>
    <t>0104</t>
  </si>
  <si>
    <t>0106</t>
  </si>
  <si>
    <t>0112</t>
  </si>
  <si>
    <t>0203</t>
  </si>
  <si>
    <t>0405</t>
  </si>
  <si>
    <t>0502</t>
  </si>
  <si>
    <t>0701</t>
  </si>
  <si>
    <t>0702</t>
  </si>
  <si>
    <t>0709</t>
  </si>
  <si>
    <t>0801</t>
  </si>
  <si>
    <t>0806</t>
  </si>
  <si>
    <t>0901</t>
  </si>
  <si>
    <t>0902</t>
  </si>
  <si>
    <t>0904</t>
  </si>
  <si>
    <t>0501</t>
  </si>
  <si>
    <t>Жилищное хозяйство</t>
  </si>
  <si>
    <t xml:space="preserve"> Общегосударственные вопросы </t>
  </si>
  <si>
    <t>0100</t>
  </si>
  <si>
    <t>0200</t>
  </si>
  <si>
    <t>Национальная оборона</t>
  </si>
  <si>
    <t>0400</t>
  </si>
  <si>
    <t xml:space="preserve">Национальная экономика </t>
  </si>
  <si>
    <t>0500</t>
  </si>
  <si>
    <t>Жилищно-коммунальное хозяйство</t>
  </si>
  <si>
    <t>0700</t>
  </si>
  <si>
    <t xml:space="preserve"> Образование </t>
  </si>
  <si>
    <t>Общее образование</t>
  </si>
  <si>
    <t>0800</t>
  </si>
  <si>
    <t>Культура, искусство и средства массовой информации</t>
  </si>
  <si>
    <t>0900</t>
  </si>
  <si>
    <t xml:space="preserve"> Здравоохранение и спорт</t>
  </si>
  <si>
    <t>10000</t>
  </si>
  <si>
    <t xml:space="preserve">Социальная политика </t>
  </si>
  <si>
    <t>Дефицит ( -),профицит ( +)</t>
  </si>
  <si>
    <t>Единый налог на вмененный доход для отдельных видов деятельности</t>
  </si>
  <si>
    <t>Налог на имущество организаций</t>
  </si>
  <si>
    <t>Транспортный налог</t>
  </si>
  <si>
    <t>Плата за негативное воздействие на окружающую среду</t>
  </si>
  <si>
    <t xml:space="preserve">Государственная пошлина </t>
  </si>
  <si>
    <t xml:space="preserve">Штрафы, санкции, возмещение ущерба </t>
  </si>
  <si>
    <t xml:space="preserve">Доходы от использования имущества, находящегося в государственной и муниципальной  собственности </t>
  </si>
  <si>
    <t>1140000000000000</t>
  </si>
  <si>
    <t xml:space="preserve">Задолженность и перерасчеты по отмененным налогам, сборам и иным обязательным платежам </t>
  </si>
  <si>
    <t xml:space="preserve">   привлечение</t>
  </si>
  <si>
    <t xml:space="preserve">Итого источников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</si>
  <si>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</si>
  <si>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Арендная плата за земли.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</t>
  </si>
  <si>
    <t>Исполнение за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</si>
  <si>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</si>
  <si>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</si>
  <si>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</si>
  <si>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</si>
  <si>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0114</t>
  </si>
  <si>
    <t xml:space="preserve">Мобилизационная и вневойсковая подготовка </t>
  </si>
  <si>
    <t>0204</t>
  </si>
  <si>
    <t>0300</t>
  </si>
  <si>
    <t>Национальная безопасность и правоохранительная деятельность</t>
  </si>
  <si>
    <t>0309</t>
  </si>
  <si>
    <t>0409</t>
  </si>
  <si>
    <t>Дорожное хозяйство</t>
  </si>
  <si>
    <t>0412</t>
  </si>
  <si>
    <t>0503</t>
  </si>
  <si>
    <t>Благоустройство</t>
  </si>
  <si>
    <t>0707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</si>
  <si>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</si>
  <si>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</si>
  <si>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</si>
  <si>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</si>
  <si>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</si>
  <si>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</si>
  <si>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</si>
  <si>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здравоохраниения, физической культуры и спорта</t>
  </si>
  <si>
    <t>Охрана семьи и детства</t>
  </si>
  <si>
    <t>Налог на добычу полезных ископаемых</t>
  </si>
  <si>
    <t>Невыясненные поступления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</si>
  <si>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</si>
  <si>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томп числе казенных)</t>
  </si>
  <si>
    <t>Доходы от продажи материальных и нематериальных активов в том числе:</t>
  </si>
  <si>
    <t>Проценты полученные от предоставления бюджетных кредитов внутри страны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</si>
  <si>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</si>
  <si>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>Прочие доходы от использования имущества и прав, находящихся в государственной и муниципальной собственности</t>
  </si>
  <si>
    <t>Налог на имущество физических лиц</t>
  </si>
  <si>
    <t>Земельный налог</t>
  </si>
  <si>
    <t xml:space="preserve">   погашенные</t>
  </si>
  <si>
    <t>План за год</t>
  </si>
  <si>
    <t>01020000050000710</t>
  </si>
  <si>
    <t>01050000000000000</t>
  </si>
  <si>
    <t>Исполнение гарантий муниципальных районов</t>
  </si>
  <si>
    <t xml:space="preserve">01060500000000000  </t>
  </si>
  <si>
    <t xml:space="preserve">      предоставление</t>
  </si>
  <si>
    <t xml:space="preserve"> Кредиты  кредитных организаций </t>
  </si>
  <si>
    <t>01020000050000000</t>
  </si>
  <si>
    <t xml:space="preserve">Источники финансирования дефицита бюджетов </t>
  </si>
  <si>
    <t xml:space="preserve">Безвозмедные поступления </t>
  </si>
  <si>
    <t>0107</t>
  </si>
  <si>
    <t>Обеспечение проведения выборов и референдумов</t>
  </si>
  <si>
    <t>Изменение остатков средств по учету средств бюджета</t>
  </si>
  <si>
    <t xml:space="preserve">Бюджетные кредиты, предоставленные внутри страны в валюте Российской федерации </t>
  </si>
  <si>
    <t xml:space="preserve">      возврат бюджетных кредитов предосталенных юридическим лицам из бюджетов муниципальных районов в валюте Российской Федерации</t>
  </si>
  <si>
    <t>01060101050000640</t>
  </si>
  <si>
    <t>10102000010000110</t>
  </si>
  <si>
    <t>10502000020000110</t>
  </si>
  <si>
    <t>10503000010000110</t>
  </si>
  <si>
    <t>10601000000000110</t>
  </si>
  <si>
    <t>10602000020000110</t>
  </si>
  <si>
    <t>10604000020000110</t>
  </si>
  <si>
    <t>10606000000000110</t>
  </si>
  <si>
    <t>10701000010000110</t>
  </si>
  <si>
    <t>10900000000000110</t>
  </si>
  <si>
    <t>11100000000000120</t>
  </si>
  <si>
    <t>10800000000000110</t>
  </si>
  <si>
    <t>11103000000000120</t>
  </si>
  <si>
    <t>11105010000000120</t>
  </si>
  <si>
    <t>11105020000000120</t>
  </si>
  <si>
    <t>11105035050000120</t>
  </si>
  <si>
    <t>11109000000000120</t>
  </si>
  <si>
    <t>11201000010000120</t>
  </si>
  <si>
    <t>11402000000000410</t>
  </si>
  <si>
    <t>11406000000000430</t>
  </si>
  <si>
    <t>11600000000000140</t>
  </si>
  <si>
    <t>11701000000000180</t>
  </si>
  <si>
    <t>к решению Думы Первомайского района</t>
  </si>
  <si>
    <t>Информация  об исполнении консолидированного бюджета                                           Первомайского района за 2010год.</t>
  </si>
  <si>
    <t>% исполнение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</si>
  <si>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</si>
  <si>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</si>
  <si>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</si>
  <si>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</si>
  <si>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11300000000000000</t>
  </si>
  <si>
    <t>Доходы от оказания платных услуг и компенсации затрат государства</t>
  </si>
  <si>
    <t>Приложение 11</t>
  </si>
  <si>
    <t xml:space="preserve"> от 28.04.2011 №51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</si>
</sst>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000000"/>
    <numFmt numFmtId="168" formatCode="0.0000"/>
    <numFmt numFmtId="169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6" fontId="0" fillId="0" borderId="10" xfId="58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7" fontId="1" fillId="0" borderId="10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166" fontId="3" fillId="0" borderId="10" xfId="58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69" fontId="10" fillId="0" borderId="13" xfId="0" applyNumberFormat="1" applyFont="1" applyBorder="1" applyAlignment="1">
      <alignment horizontal="right" vertical="center" wrapText="1"/>
    </xf>
    <xf numFmtId="169" fontId="10" fillId="0" borderId="14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18.375" style="0" customWidth="1"/>
    <col min="2" max="2" width="43.375" style="0" customWidth="1"/>
    <col min="3" max="3" width="12.00390625" style="0" customWidth="1"/>
    <col min="4" max="4" width="13.00390625" style="0" customWidth="1"/>
    <col min="5" max="5" width="13.125" style="0" customWidth="1"/>
  </cols>
  <sheetData>
    <row r="1" spans="1:5" ht="12.75">
      <c r="A1" s="55" t="s">
        <v>153</v>
      </c>
      <c r="B1" s="55"/>
      <c r="C1" s="55"/>
      <c r="D1" s="55"/>
      <c r="E1" s="55"/>
    </row>
    <row r="2" spans="1:5" ht="12.75">
      <c r="A2" s="55" t="s">
        <v>144</v>
      </c>
      <c r="B2" s="55"/>
      <c r="C2" s="55"/>
      <c r="D2" s="55"/>
      <c r="E2" s="55"/>
    </row>
    <row r="3" spans="1:5" ht="12.75" customHeight="1">
      <c r="A3" s="55" t="s">
        <v>154</v>
      </c>
      <c r="B3" s="55"/>
      <c r="C3" s="55"/>
      <c r="D3" s="55"/>
      <c r="E3" s="55"/>
    </row>
    <row r="4" spans="1:5" ht="36" customHeight="1">
      <c r="A4" s="62" t="s">
        <v>145</v>
      </c>
      <c r="B4" s="62"/>
      <c r="C4" s="62"/>
      <c r="D4" s="62"/>
      <c r="E4" s="62"/>
    </row>
    <row r="5" ht="13.5" customHeight="1"/>
    <row r="6" spans="1:5" ht="3" customHeight="1" hidden="1">
      <c r="A6" s="65" t="s">
        <v>1</v>
      </c>
      <c r="B6" s="60" t="s">
        <v>0</v>
      </c>
      <c r="C6" s="56" t="s">
        <v>107</v>
      </c>
      <c r="D6" s="58"/>
      <c r="E6" s="59"/>
    </row>
    <row r="7" spans="1:5" ht="45.75" customHeight="1" thickBot="1">
      <c r="A7" s="66"/>
      <c r="B7" s="61"/>
      <c r="C7" s="57"/>
      <c r="D7" s="41" t="s">
        <v>70</v>
      </c>
      <c r="E7" s="42" t="s">
        <v>146</v>
      </c>
    </row>
    <row r="8" spans="1:5" ht="19.5" customHeight="1">
      <c r="A8" s="69" t="s">
        <v>5</v>
      </c>
      <c r="B8" s="70"/>
      <c r="C8" s="70"/>
      <c r="D8" s="70"/>
      <c r="E8" s="70"/>
    </row>
    <row r="9" spans="1:5" ht="12.75">
      <c r="A9" s="7" t="s">
        <v>123</v>
      </c>
      <c r="B9" s="8" t="s">
        <v>2</v>
      </c>
      <c r="C9" s="9">
        <v>79130.5</v>
      </c>
      <c r="D9" s="9">
        <v>79319.1</v>
      </c>
      <c r="E9" s="34">
        <f>D9/C9*100</f>
        <v>100.23834046290622</v>
      </c>
    </row>
    <row r="10" spans="1:5" ht="25.5">
      <c r="A10" s="7" t="s">
        <v>124</v>
      </c>
      <c r="B10" s="8" t="s">
        <v>57</v>
      </c>
      <c r="C10" s="9">
        <v>2390</v>
      </c>
      <c r="D10" s="54">
        <v>2390.84</v>
      </c>
      <c r="E10" s="34">
        <f aca="true" t="shared" si="0" ref="E10:E35">D10/C10*100</f>
        <v>100.03514644351466</v>
      </c>
    </row>
    <row r="11" spans="1:5" ht="12.75">
      <c r="A11" s="7" t="s">
        <v>125</v>
      </c>
      <c r="B11" s="3" t="s">
        <v>3</v>
      </c>
      <c r="C11" s="1">
        <v>11.4</v>
      </c>
      <c r="D11" s="1">
        <v>12.8</v>
      </c>
      <c r="E11" s="34">
        <f t="shared" si="0"/>
        <v>112.28070175438596</v>
      </c>
    </row>
    <row r="12" spans="1:5" ht="12.75">
      <c r="A12" s="7" t="s">
        <v>126</v>
      </c>
      <c r="B12" s="3" t="s">
        <v>104</v>
      </c>
      <c r="C12" s="1">
        <v>879.9</v>
      </c>
      <c r="D12" s="1">
        <v>888.8</v>
      </c>
      <c r="E12" s="34">
        <f t="shared" si="0"/>
        <v>101.01147857711103</v>
      </c>
    </row>
    <row r="13" spans="1:5" ht="12.75">
      <c r="A13" s="7" t="s">
        <v>127</v>
      </c>
      <c r="B13" s="3" t="s">
        <v>58</v>
      </c>
      <c r="C13" s="1">
        <v>0</v>
      </c>
      <c r="D13" s="1">
        <v>0</v>
      </c>
      <c r="E13" s="34">
        <v>0</v>
      </c>
    </row>
    <row r="14" spans="1:5" ht="18" customHeight="1">
      <c r="A14" s="7" t="s">
        <v>128</v>
      </c>
      <c r="B14" s="8" t="s">
        <v>59</v>
      </c>
      <c r="C14" s="9">
        <v>0</v>
      </c>
      <c r="D14" s="9">
        <v>0</v>
      </c>
      <c r="E14" s="34">
        <v>0</v>
      </c>
    </row>
    <row r="15" spans="1:5" ht="18" customHeight="1">
      <c r="A15" s="7" t="s">
        <v>129</v>
      </c>
      <c r="B15" s="8" t="s">
        <v>105</v>
      </c>
      <c r="C15" s="9">
        <v>1614.6</v>
      </c>
      <c r="D15" s="9">
        <v>1632.4</v>
      </c>
      <c r="E15" s="34">
        <f t="shared" si="0"/>
        <v>101.10244023287503</v>
      </c>
    </row>
    <row r="16" spans="1:5" ht="16.5" customHeight="1">
      <c r="A16" s="7" t="s">
        <v>130</v>
      </c>
      <c r="B16" s="8" t="s">
        <v>96</v>
      </c>
      <c r="C16" s="9">
        <v>84</v>
      </c>
      <c r="D16" s="9">
        <v>84.3</v>
      </c>
      <c r="E16" s="34">
        <f t="shared" si="0"/>
        <v>100.35714285714286</v>
      </c>
    </row>
    <row r="17" spans="1:5" ht="16.5" customHeight="1">
      <c r="A17" s="7" t="s">
        <v>133</v>
      </c>
      <c r="B17" s="8" t="s">
        <v>61</v>
      </c>
      <c r="C17" s="9">
        <v>4602</v>
      </c>
      <c r="D17" s="9">
        <v>4604</v>
      </c>
      <c r="E17" s="34">
        <f t="shared" si="0"/>
        <v>100.04345936549326</v>
      </c>
    </row>
    <row r="18" spans="1:5" ht="25.5" customHeight="1">
      <c r="A18" s="7" t="s">
        <v>131</v>
      </c>
      <c r="B18" s="8" t="s">
        <v>65</v>
      </c>
      <c r="C18" s="9">
        <v>-7.2</v>
      </c>
      <c r="D18" s="9">
        <v>-7.2</v>
      </c>
      <c r="E18" s="34">
        <f t="shared" si="0"/>
        <v>100</v>
      </c>
    </row>
    <row r="19" spans="1:5" ht="41.25" customHeight="1">
      <c r="A19" s="7" t="s">
        <v>132</v>
      </c>
      <c r="B19" s="8" t="s">
        <v>63</v>
      </c>
      <c r="C19" s="9">
        <v>5504.4</v>
      </c>
      <c r="D19" s="9">
        <v>5461.1</v>
      </c>
      <c r="E19" s="34">
        <f t="shared" si="0"/>
        <v>99.21335658745733</v>
      </c>
    </row>
    <row r="20" spans="1:5" ht="27" customHeight="1">
      <c r="A20" s="7" t="s">
        <v>134</v>
      </c>
      <c r="B20" s="8" t="s">
        <v>101</v>
      </c>
      <c r="C20" s="9">
        <v>1.1</v>
      </c>
      <c r="D20" s="9">
        <v>1.1</v>
      </c>
      <c r="E20" s="34">
        <f t="shared" si="0"/>
        <v>100</v>
      </c>
    </row>
    <row r="21" spans="1:5" ht="82.5" customHeight="1">
      <c r="A21" s="16" t="s">
        <v>135</v>
      </c>
      <c r="B21" s="17" t="s">
        <v>69</v>
      </c>
      <c r="C21" s="18">
        <v>3012</v>
      </c>
      <c r="D21" s="18">
        <v>3034.5</v>
      </c>
      <c r="E21" s="34">
        <f t="shared" si="0"/>
        <v>100.74701195219124</v>
      </c>
    </row>
    <row r="22" spans="1:5" ht="69" customHeight="1">
      <c r="A22" s="16" t="s">
        <v>136</v>
      </c>
      <c r="B22" s="17" t="s">
        <v>102</v>
      </c>
      <c r="C22" s="18">
        <v>9.4</v>
      </c>
      <c r="D22" s="18">
        <v>10.1</v>
      </c>
      <c r="E22" s="34">
        <f t="shared" si="0"/>
        <v>107.44680851063828</v>
      </c>
    </row>
    <row r="23" spans="1:5" ht="81.75" customHeight="1">
      <c r="A23" s="16" t="s">
        <v>137</v>
      </c>
      <c r="B23" s="17" t="s">
        <v>68</v>
      </c>
      <c r="C23" s="18">
        <v>2159.6</v>
      </c>
      <c r="D23" s="40">
        <v>2090.2</v>
      </c>
      <c r="E23" s="34">
        <f t="shared" si="0"/>
        <v>96.78644193369142</v>
      </c>
    </row>
    <row r="24" spans="1:5" ht="40.5" customHeight="1">
      <c r="A24" s="16" t="s">
        <v>138</v>
      </c>
      <c r="B24" s="17" t="s">
        <v>103</v>
      </c>
      <c r="C24" s="18">
        <v>322</v>
      </c>
      <c r="D24" s="18">
        <v>325</v>
      </c>
      <c r="E24" s="34">
        <f t="shared" si="0"/>
        <v>100.93167701863355</v>
      </c>
    </row>
    <row r="25" spans="1:5" ht="28.5" customHeight="1">
      <c r="A25" s="7" t="s">
        <v>139</v>
      </c>
      <c r="B25" s="8" t="s">
        <v>60</v>
      </c>
      <c r="C25" s="9">
        <v>126.4</v>
      </c>
      <c r="D25" s="9">
        <v>126.4</v>
      </c>
      <c r="E25" s="34">
        <f t="shared" si="0"/>
        <v>100</v>
      </c>
    </row>
    <row r="26" spans="1:5" ht="28.5" customHeight="1">
      <c r="A26" s="7" t="s">
        <v>151</v>
      </c>
      <c r="B26" s="8" t="s">
        <v>152</v>
      </c>
      <c r="C26" s="9">
        <v>71.7</v>
      </c>
      <c r="D26" s="9">
        <v>71.8</v>
      </c>
      <c r="E26" s="34">
        <f t="shared" si="0"/>
        <v>100.13947001394699</v>
      </c>
    </row>
    <row r="27" spans="1:5" ht="27.75" customHeight="1">
      <c r="A27" s="7" t="s">
        <v>64</v>
      </c>
      <c r="B27" s="3" t="s">
        <v>100</v>
      </c>
      <c r="C27" s="1">
        <f>C28+C29</f>
        <v>2093.6</v>
      </c>
      <c r="D27" s="1">
        <f>D28+D29</f>
        <v>2110.5</v>
      </c>
      <c r="E27" s="34">
        <f t="shared" si="0"/>
        <v>100.80722200993503</v>
      </c>
    </row>
    <row r="28" spans="1:5" ht="91.5" customHeight="1">
      <c r="A28" s="16" t="s">
        <v>140</v>
      </c>
      <c r="B28" s="17" t="s">
        <v>98</v>
      </c>
      <c r="C28" s="18">
        <v>1711.1</v>
      </c>
      <c r="D28" s="18">
        <v>1726</v>
      </c>
      <c r="E28" s="34">
        <f t="shared" si="0"/>
        <v>100.87078487522648</v>
      </c>
    </row>
    <row r="29" spans="1:5" ht="93" customHeight="1">
      <c r="A29" s="16" t="s">
        <v>141</v>
      </c>
      <c r="B29" s="17" t="s">
        <v>99</v>
      </c>
      <c r="C29" s="18">
        <v>382.5</v>
      </c>
      <c r="D29" s="18">
        <v>384.5</v>
      </c>
      <c r="E29" s="34">
        <f t="shared" si="0"/>
        <v>100.52287581699346</v>
      </c>
    </row>
    <row r="30" spans="1:5" ht="20.25" customHeight="1">
      <c r="A30" s="7" t="s">
        <v>142</v>
      </c>
      <c r="B30" s="3" t="s">
        <v>62</v>
      </c>
      <c r="C30" s="1">
        <v>2153</v>
      </c>
      <c r="D30" s="53">
        <v>2055.62</v>
      </c>
      <c r="E30" s="34">
        <f t="shared" si="0"/>
        <v>95.47700882489549</v>
      </c>
    </row>
    <row r="31" spans="1:5" ht="23.25" customHeight="1">
      <c r="A31" s="16" t="s">
        <v>143</v>
      </c>
      <c r="B31" s="17" t="s">
        <v>97</v>
      </c>
      <c r="C31" s="18">
        <v>285.9</v>
      </c>
      <c r="D31" s="18">
        <v>280.6</v>
      </c>
      <c r="E31" s="34">
        <f t="shared" si="0"/>
        <v>98.1462049667716</v>
      </c>
    </row>
    <row r="32" spans="1:5" ht="20.25" customHeight="1">
      <c r="A32" s="4"/>
      <c r="B32" s="19" t="s">
        <v>4</v>
      </c>
      <c r="C32" s="5">
        <f>C9+C10+C11+C12+C13+C14+C15+C16+C17+C18+C25+C27+C30+C31+6059.2-4006.5+C26+C19</f>
        <v>100992.89999999998</v>
      </c>
      <c r="D32" s="33">
        <f>D9+D10+D11+D12+D13+D14+D15+D16+D17+D18+D25+D27+D30+D31+6059.2-4006.5+D26+D19</f>
        <v>101083.76000000001</v>
      </c>
      <c r="E32" s="39">
        <f t="shared" si="0"/>
        <v>100.08996672043284</v>
      </c>
    </row>
    <row r="33" spans="1:5" ht="20.25" customHeight="1">
      <c r="A33" s="4"/>
      <c r="B33" s="19" t="s">
        <v>116</v>
      </c>
      <c r="C33" s="33">
        <v>385782.1</v>
      </c>
      <c r="D33" s="33">
        <v>384076.9</v>
      </c>
      <c r="E33" s="39">
        <f t="shared" si="0"/>
        <v>99.55798882322432</v>
      </c>
    </row>
    <row r="34" spans="1:5" ht="45.75" customHeight="1">
      <c r="A34" s="2"/>
      <c r="B34" s="11" t="s">
        <v>6</v>
      </c>
      <c r="C34" s="33">
        <v>383097</v>
      </c>
      <c r="D34" s="33">
        <v>381391.7</v>
      </c>
      <c r="E34" s="39">
        <f t="shared" si="0"/>
        <v>99.55486469484231</v>
      </c>
    </row>
    <row r="35" spans="1:5" ht="21" customHeight="1">
      <c r="A35" s="4"/>
      <c r="B35" s="19" t="s">
        <v>7</v>
      </c>
      <c r="C35" s="33">
        <f>C32+C33</f>
        <v>486774.99999999994</v>
      </c>
      <c r="D35" s="33">
        <f>D32+D33</f>
        <v>485160.66000000003</v>
      </c>
      <c r="E35" s="39">
        <f t="shared" si="0"/>
        <v>99.66836012531459</v>
      </c>
    </row>
    <row r="36" spans="1:5" ht="19.5" customHeight="1">
      <c r="A36" s="63" t="s">
        <v>8</v>
      </c>
      <c r="B36" s="64"/>
      <c r="C36" s="64"/>
      <c r="D36" s="64"/>
      <c r="E36" s="64"/>
    </row>
    <row r="37" spans="1:5" ht="24" customHeight="1">
      <c r="A37" s="20" t="s">
        <v>40</v>
      </c>
      <c r="B37" s="21" t="s">
        <v>39</v>
      </c>
      <c r="C37" s="25">
        <f>C38+C39+C40+C43+C45+C46+C44</f>
        <v>51195.12</v>
      </c>
      <c r="D37" s="25">
        <f>D38+D39+D40+D43+D45+D46+D44</f>
        <v>50848.270000000004</v>
      </c>
      <c r="E37" s="25">
        <f>D37/C37*100</f>
        <v>99.32249401896118</v>
      </c>
    </row>
    <row r="38" spans="1:5" ht="40.5" customHeight="1">
      <c r="A38" s="50" t="s">
        <v>71</v>
      </c>
      <c r="B38" s="51" t="s">
        <v>72</v>
      </c>
      <c r="C38" s="46">
        <v>3301.51</v>
      </c>
      <c r="D38" s="45">
        <v>3301.47</v>
      </c>
      <c r="E38" s="26">
        <f>D38/C38*100</f>
        <v>99.99878843317147</v>
      </c>
    </row>
    <row r="39" spans="1:5" ht="39.75" customHeight="1">
      <c r="A39" s="52" t="s">
        <v>22</v>
      </c>
      <c r="B39" s="51" t="s">
        <v>147</v>
      </c>
      <c r="C39" s="47">
        <v>379.28</v>
      </c>
      <c r="D39" s="27">
        <v>379.28</v>
      </c>
      <c r="E39" s="26">
        <f aca="true" t="shared" si="1" ref="E39:E80">D39/C39*100</f>
        <v>100</v>
      </c>
    </row>
    <row r="40" spans="1:5" ht="51.75" customHeight="1">
      <c r="A40" s="52" t="s">
        <v>23</v>
      </c>
      <c r="B40" s="51" t="s">
        <v>148</v>
      </c>
      <c r="C40" s="47">
        <v>29607.64</v>
      </c>
      <c r="D40" s="27">
        <v>29268.4</v>
      </c>
      <c r="E40" s="26">
        <f t="shared" si="1"/>
        <v>98.85421465540651</v>
      </c>
    </row>
    <row r="41" spans="1:5" ht="16.5" customHeight="1" hidden="1">
      <c r="A41" s="7" t="s">
        <v>73</v>
      </c>
      <c r="B41" s="3" t="s">
        <v>74</v>
      </c>
      <c r="C41" s="47"/>
      <c r="D41" s="27"/>
      <c r="E41" s="26" t="e">
        <f t="shared" si="1"/>
        <v>#DIV/0!</v>
      </c>
    </row>
    <row r="42" spans="1:5" ht="16.5" customHeight="1">
      <c r="A42" s="52" t="s">
        <v>73</v>
      </c>
      <c r="B42" s="51" t="s">
        <v>74</v>
      </c>
      <c r="C42" s="47">
        <v>0.35</v>
      </c>
      <c r="D42" s="27">
        <v>0</v>
      </c>
      <c r="E42" s="26">
        <f t="shared" si="1"/>
        <v>0</v>
      </c>
    </row>
    <row r="43" spans="1:5" ht="39" customHeight="1">
      <c r="A43" s="48" t="s">
        <v>24</v>
      </c>
      <c r="B43" s="49" t="s">
        <v>149</v>
      </c>
      <c r="C43" s="27">
        <v>5488.82</v>
      </c>
      <c r="D43" s="27">
        <v>5488.78</v>
      </c>
      <c r="E43" s="26">
        <f t="shared" si="1"/>
        <v>99.99927124591443</v>
      </c>
    </row>
    <row r="44" spans="1:5" ht="28.5" customHeight="1">
      <c r="A44" s="44" t="s">
        <v>117</v>
      </c>
      <c r="B44" s="43" t="s">
        <v>118</v>
      </c>
      <c r="C44" s="27">
        <v>1455.91</v>
      </c>
      <c r="D44" s="27">
        <v>1455.91</v>
      </c>
      <c r="E44" s="26">
        <f t="shared" si="1"/>
        <v>100</v>
      </c>
    </row>
    <row r="45" spans="1:5" ht="12.75">
      <c r="A45" s="7" t="s">
        <v>25</v>
      </c>
      <c r="B45" s="3" t="s">
        <v>9</v>
      </c>
      <c r="C45" s="27">
        <v>479.4</v>
      </c>
      <c r="D45" s="27">
        <v>473.15</v>
      </c>
      <c r="E45" s="26">
        <f t="shared" si="1"/>
        <v>98.69628702544848</v>
      </c>
    </row>
    <row r="46" spans="1:5" ht="15.75" customHeight="1">
      <c r="A46" s="7" t="s">
        <v>75</v>
      </c>
      <c r="B46" s="3" t="s">
        <v>10</v>
      </c>
      <c r="C46" s="27">
        <v>10482.56</v>
      </c>
      <c r="D46" s="27">
        <v>10481.28</v>
      </c>
      <c r="E46" s="26">
        <f t="shared" si="1"/>
        <v>99.9877892423225</v>
      </c>
    </row>
    <row r="47" spans="1:5" ht="18" customHeight="1">
      <c r="A47" s="22" t="s">
        <v>41</v>
      </c>
      <c r="B47" s="23" t="s">
        <v>42</v>
      </c>
      <c r="C47" s="29">
        <f>C48+C50</f>
        <v>676</v>
      </c>
      <c r="D47" s="29">
        <f>D48+D50</f>
        <v>676</v>
      </c>
      <c r="E47" s="38">
        <f t="shared" si="1"/>
        <v>100</v>
      </c>
    </row>
    <row r="48" spans="1:5" ht="18.75" customHeight="1">
      <c r="A48" s="7" t="s">
        <v>26</v>
      </c>
      <c r="B48" s="3" t="s">
        <v>76</v>
      </c>
      <c r="C48" s="28">
        <v>616</v>
      </c>
      <c r="D48" s="28">
        <v>616</v>
      </c>
      <c r="E48" s="26">
        <f t="shared" si="1"/>
        <v>100</v>
      </c>
    </row>
    <row r="49" spans="1:5" ht="18.75" customHeight="1" hidden="1">
      <c r="A49" s="7" t="s">
        <v>77</v>
      </c>
      <c r="B49" s="3" t="s">
        <v>11</v>
      </c>
      <c r="C49" s="27"/>
      <c r="D49" s="27"/>
      <c r="E49" s="26" t="e">
        <f t="shared" si="1"/>
        <v>#DIV/0!</v>
      </c>
    </row>
    <row r="50" spans="1:5" ht="18.75" customHeight="1">
      <c r="A50" s="44" t="s">
        <v>77</v>
      </c>
      <c r="B50" s="43" t="s">
        <v>11</v>
      </c>
      <c r="C50" s="27">
        <v>60</v>
      </c>
      <c r="D50" s="27">
        <v>60</v>
      </c>
      <c r="E50" s="26">
        <f t="shared" si="1"/>
        <v>100</v>
      </c>
    </row>
    <row r="51" spans="1:5" ht="28.5" customHeight="1">
      <c r="A51" s="22" t="s">
        <v>78</v>
      </c>
      <c r="B51" s="23" t="s">
        <v>79</v>
      </c>
      <c r="C51" s="31">
        <f>C52</f>
        <v>14036</v>
      </c>
      <c r="D51" s="31">
        <f>D52</f>
        <v>13014.24</v>
      </c>
      <c r="E51" s="38">
        <f t="shared" si="1"/>
        <v>92.72043317184384</v>
      </c>
    </row>
    <row r="52" spans="1:5" ht="42.75" customHeight="1">
      <c r="A52" s="44" t="s">
        <v>80</v>
      </c>
      <c r="B52" s="43" t="s">
        <v>150</v>
      </c>
      <c r="C52" s="27">
        <v>14036</v>
      </c>
      <c r="D52" s="27">
        <v>13014.24</v>
      </c>
      <c r="E52" s="26">
        <f t="shared" si="1"/>
        <v>92.72043317184384</v>
      </c>
    </row>
    <row r="53" spans="1:5" ht="17.25" customHeight="1">
      <c r="A53" s="22" t="s">
        <v>43</v>
      </c>
      <c r="B53" s="23" t="s">
        <v>44</v>
      </c>
      <c r="C53" s="29">
        <f>C54+C55+C56</f>
        <v>13362.83</v>
      </c>
      <c r="D53" s="29">
        <f>D54+D55+D56</f>
        <v>13148.63</v>
      </c>
      <c r="E53" s="38">
        <f t="shared" si="1"/>
        <v>98.39704613468852</v>
      </c>
    </row>
    <row r="54" spans="1:5" ht="16.5" customHeight="1">
      <c r="A54" s="7" t="s">
        <v>27</v>
      </c>
      <c r="B54" s="3" t="s">
        <v>12</v>
      </c>
      <c r="C54" s="27">
        <v>10966.83</v>
      </c>
      <c r="D54" s="27">
        <v>10902.63</v>
      </c>
      <c r="E54" s="26">
        <f t="shared" si="1"/>
        <v>99.41459838440096</v>
      </c>
    </row>
    <row r="55" spans="1:5" ht="15.75" customHeight="1">
      <c r="A55" s="7" t="s">
        <v>81</v>
      </c>
      <c r="B55" s="3" t="s">
        <v>82</v>
      </c>
      <c r="C55" s="27">
        <v>1587</v>
      </c>
      <c r="D55" s="27">
        <v>1587</v>
      </c>
      <c r="E55" s="26">
        <f t="shared" si="1"/>
        <v>100</v>
      </c>
    </row>
    <row r="56" spans="1:5" ht="26.25" customHeight="1">
      <c r="A56" s="7" t="s">
        <v>83</v>
      </c>
      <c r="B56" s="3" t="s">
        <v>13</v>
      </c>
      <c r="C56" s="27">
        <v>809</v>
      </c>
      <c r="D56" s="27">
        <v>659</v>
      </c>
      <c r="E56" s="26">
        <f t="shared" si="1"/>
        <v>81.45859085290482</v>
      </c>
    </row>
    <row r="57" spans="1:5" ht="18.75" customHeight="1">
      <c r="A57" s="22" t="s">
        <v>45</v>
      </c>
      <c r="B57" s="23" t="s">
        <v>46</v>
      </c>
      <c r="C57" s="30">
        <f>C58+C59+C60</f>
        <v>70333.81</v>
      </c>
      <c r="D57" s="30">
        <f>D58+D59+D60</f>
        <v>60069.729999999996</v>
      </c>
      <c r="E57" s="38">
        <f t="shared" si="1"/>
        <v>85.40662023001455</v>
      </c>
    </row>
    <row r="58" spans="1:5" ht="15.75" customHeight="1">
      <c r="A58" s="7" t="s">
        <v>37</v>
      </c>
      <c r="B58" s="3" t="s">
        <v>38</v>
      </c>
      <c r="C58" s="27">
        <v>32330.81</v>
      </c>
      <c r="D58" s="27">
        <v>22069.59</v>
      </c>
      <c r="E58" s="26">
        <f t="shared" si="1"/>
        <v>68.26179115215486</v>
      </c>
    </row>
    <row r="59" spans="1:5" ht="16.5" customHeight="1">
      <c r="A59" s="7" t="s">
        <v>28</v>
      </c>
      <c r="B59" s="3" t="s">
        <v>14</v>
      </c>
      <c r="C59" s="28">
        <v>27410.1</v>
      </c>
      <c r="D59" s="27">
        <v>27409.34</v>
      </c>
      <c r="E59" s="26">
        <f t="shared" si="1"/>
        <v>99.99722729942613</v>
      </c>
    </row>
    <row r="60" spans="1:5" ht="16.5" customHeight="1">
      <c r="A60" s="7" t="s">
        <v>84</v>
      </c>
      <c r="B60" s="3" t="s">
        <v>85</v>
      </c>
      <c r="C60" s="28">
        <v>10592.9</v>
      </c>
      <c r="D60" s="28">
        <v>10590.8</v>
      </c>
      <c r="E60" s="26">
        <f t="shared" si="1"/>
        <v>99.98017540050411</v>
      </c>
    </row>
    <row r="61" spans="1:5" ht="18.75" customHeight="1">
      <c r="A61" s="22" t="s">
        <v>47</v>
      </c>
      <c r="B61" s="23" t="s">
        <v>48</v>
      </c>
      <c r="C61" s="29">
        <f>C62+C63+C65+C66</f>
        <v>198105.00999999998</v>
      </c>
      <c r="D61" s="29">
        <f>D62+D63+D65+D66</f>
        <v>196772.83</v>
      </c>
      <c r="E61" s="38">
        <f t="shared" si="1"/>
        <v>99.32753846053667</v>
      </c>
    </row>
    <row r="62" spans="1:5" ht="15.75" customHeight="1">
      <c r="A62" s="7" t="s">
        <v>29</v>
      </c>
      <c r="B62" s="3" t="s">
        <v>15</v>
      </c>
      <c r="C62" s="28">
        <v>27795</v>
      </c>
      <c r="D62" s="28">
        <v>27445.9</v>
      </c>
      <c r="E62" s="26">
        <f t="shared" si="1"/>
        <v>98.74401870840079</v>
      </c>
    </row>
    <row r="63" spans="1:5" ht="16.5" customHeight="1">
      <c r="A63" s="7" t="s">
        <v>30</v>
      </c>
      <c r="B63" s="3" t="s">
        <v>49</v>
      </c>
      <c r="C63" s="27">
        <v>163564.83</v>
      </c>
      <c r="D63" s="27">
        <v>162581.75</v>
      </c>
      <c r="E63" s="26">
        <f t="shared" si="1"/>
        <v>99.39896614694003</v>
      </c>
    </row>
    <row r="64" spans="1:5" ht="16.5" customHeight="1" hidden="1">
      <c r="A64" s="7" t="s">
        <v>86</v>
      </c>
      <c r="B64" s="3" t="s">
        <v>87</v>
      </c>
      <c r="C64" s="28"/>
      <c r="D64" s="28"/>
      <c r="E64" s="26" t="e">
        <f t="shared" si="1"/>
        <v>#DIV/0!</v>
      </c>
    </row>
    <row r="65" spans="1:5" ht="16.5" customHeight="1">
      <c r="A65" s="44" t="s">
        <v>86</v>
      </c>
      <c r="B65" s="43" t="s">
        <v>87</v>
      </c>
      <c r="C65" s="28">
        <v>2736.5</v>
      </c>
      <c r="D65" s="28">
        <v>2736.5</v>
      </c>
      <c r="E65" s="26">
        <f t="shared" si="1"/>
        <v>100</v>
      </c>
    </row>
    <row r="66" spans="1:5" ht="17.25" customHeight="1">
      <c r="A66" s="7" t="s">
        <v>31</v>
      </c>
      <c r="B66" s="3" t="s">
        <v>16</v>
      </c>
      <c r="C66" s="27">
        <v>4008.68</v>
      </c>
      <c r="D66" s="27">
        <v>4008.68</v>
      </c>
      <c r="E66" s="26">
        <f t="shared" si="1"/>
        <v>100</v>
      </c>
    </row>
    <row r="67" spans="1:5" ht="28.5">
      <c r="A67" s="22" t="s">
        <v>50</v>
      </c>
      <c r="B67" s="23" t="s">
        <v>51</v>
      </c>
      <c r="C67" s="30">
        <f>C68+C69</f>
        <v>63581.549999999996</v>
      </c>
      <c r="D67" s="30">
        <f>D68+D69</f>
        <v>63579.82</v>
      </c>
      <c r="E67" s="38">
        <f t="shared" si="1"/>
        <v>99.99727908489177</v>
      </c>
    </row>
    <row r="68" spans="1:5" ht="18" customHeight="1">
      <c r="A68" s="7" t="s">
        <v>32</v>
      </c>
      <c r="B68" s="3" t="s">
        <v>17</v>
      </c>
      <c r="C68" s="27">
        <v>61575.95</v>
      </c>
      <c r="D68" s="27">
        <v>61574.52</v>
      </c>
      <c r="E68" s="26">
        <f t="shared" si="1"/>
        <v>99.99767766473762</v>
      </c>
    </row>
    <row r="69" spans="1:5" ht="40.5" customHeight="1">
      <c r="A69" s="7" t="s">
        <v>33</v>
      </c>
      <c r="B69" s="3" t="s">
        <v>18</v>
      </c>
      <c r="C69" s="28">
        <v>2005.6</v>
      </c>
      <c r="D69" s="28">
        <v>2005.3</v>
      </c>
      <c r="E69" s="26">
        <f t="shared" si="1"/>
        <v>99.98504188272837</v>
      </c>
    </row>
    <row r="70" spans="1:5" ht="16.5" customHeight="1">
      <c r="A70" s="22" t="s">
        <v>52</v>
      </c>
      <c r="B70" s="23" t="s">
        <v>53</v>
      </c>
      <c r="C70" s="30">
        <f>C71+C72+C73+C74+C75</f>
        <v>25756.160000000003</v>
      </c>
      <c r="D70" s="30">
        <f>D71+D72+D73+D74+D75</f>
        <v>25027.569999999996</v>
      </c>
      <c r="E70" s="38">
        <f t="shared" si="1"/>
        <v>97.17120098648243</v>
      </c>
    </row>
    <row r="71" spans="1:5" ht="15.75" customHeight="1">
      <c r="A71" s="7" t="s">
        <v>34</v>
      </c>
      <c r="B71" s="3" t="s">
        <v>88</v>
      </c>
      <c r="C71" s="27">
        <v>1177.84</v>
      </c>
      <c r="D71" s="27">
        <v>1167.99</v>
      </c>
      <c r="E71" s="26">
        <f t="shared" si="1"/>
        <v>99.16372342593223</v>
      </c>
    </row>
    <row r="72" spans="1:5" ht="16.5" customHeight="1">
      <c r="A72" s="7" t="s">
        <v>35</v>
      </c>
      <c r="B72" s="3" t="s">
        <v>89</v>
      </c>
      <c r="C72" s="27">
        <v>13426.12</v>
      </c>
      <c r="D72" s="27">
        <v>12935.36</v>
      </c>
      <c r="E72" s="26">
        <f t="shared" si="1"/>
        <v>96.34473697538827</v>
      </c>
    </row>
    <row r="73" spans="1:5" ht="15" customHeight="1">
      <c r="A73" s="7" t="s">
        <v>36</v>
      </c>
      <c r="B73" s="3" t="s">
        <v>90</v>
      </c>
      <c r="C73" s="27">
        <v>7650.62</v>
      </c>
      <c r="D73" s="27">
        <v>7427</v>
      </c>
      <c r="E73" s="26">
        <f t="shared" si="1"/>
        <v>97.07709963375517</v>
      </c>
    </row>
    <row r="74" spans="1:5" ht="15" customHeight="1">
      <c r="A74" s="7" t="s">
        <v>91</v>
      </c>
      <c r="B74" s="3" t="s">
        <v>92</v>
      </c>
      <c r="C74" s="27">
        <v>2325.58</v>
      </c>
      <c r="D74" s="27">
        <v>2322.92</v>
      </c>
      <c r="E74" s="26">
        <f t="shared" si="1"/>
        <v>99.88561993137196</v>
      </c>
    </row>
    <row r="75" spans="1:5" ht="24" customHeight="1">
      <c r="A75" s="7" t="s">
        <v>93</v>
      </c>
      <c r="B75" s="3" t="s">
        <v>94</v>
      </c>
      <c r="C75" s="28">
        <v>1176</v>
      </c>
      <c r="D75" s="28">
        <v>1174.3</v>
      </c>
      <c r="E75" s="26">
        <f t="shared" si="1"/>
        <v>99.85544217687075</v>
      </c>
    </row>
    <row r="76" spans="1:5" ht="16.5" customHeight="1">
      <c r="A76" s="22" t="s">
        <v>54</v>
      </c>
      <c r="B76" s="23" t="s">
        <v>55</v>
      </c>
      <c r="C76" s="30">
        <f>C77+C78+C79</f>
        <v>52578.1</v>
      </c>
      <c r="D76" s="30">
        <f>D77+D78+D79</f>
        <v>51734.880000000005</v>
      </c>
      <c r="E76" s="38">
        <f t="shared" si="1"/>
        <v>98.39625243209626</v>
      </c>
    </row>
    <row r="77" spans="1:5" ht="13.5" customHeight="1">
      <c r="A77" s="7">
        <v>1003</v>
      </c>
      <c r="B77" s="3" t="s">
        <v>19</v>
      </c>
      <c r="C77" s="27">
        <v>37489.6</v>
      </c>
      <c r="D77" s="28">
        <v>37467.46</v>
      </c>
      <c r="E77" s="26">
        <f t="shared" si="1"/>
        <v>99.94094362169776</v>
      </c>
    </row>
    <row r="78" spans="1:5" ht="15" customHeight="1">
      <c r="A78" s="7">
        <v>1004</v>
      </c>
      <c r="B78" s="3" t="s">
        <v>95</v>
      </c>
      <c r="C78" s="28">
        <v>12090</v>
      </c>
      <c r="D78" s="28">
        <v>12020.87</v>
      </c>
      <c r="E78" s="26">
        <f t="shared" si="1"/>
        <v>99.42820512820514</v>
      </c>
    </row>
    <row r="79" spans="1:5" ht="15" customHeight="1">
      <c r="A79" s="7">
        <v>1006</v>
      </c>
      <c r="B79" s="3" t="s">
        <v>20</v>
      </c>
      <c r="C79" s="28">
        <v>2998.5</v>
      </c>
      <c r="D79" s="27">
        <v>2246.55</v>
      </c>
      <c r="E79" s="26">
        <f t="shared" si="1"/>
        <v>74.92246123061531</v>
      </c>
    </row>
    <row r="80" spans="1:5" ht="26.25" customHeight="1">
      <c r="A80" s="6"/>
      <c r="B80" s="19" t="s">
        <v>21</v>
      </c>
      <c r="C80" s="32">
        <f>C37+C47+C51+C53+C57+C61+C67+C70+C76</f>
        <v>489624.57999999996</v>
      </c>
      <c r="D80" s="32">
        <f>D37+D47+D51+D53+D57+D61+D67+D70+D76</f>
        <v>474871.97</v>
      </c>
      <c r="E80" s="38">
        <f t="shared" si="1"/>
        <v>96.98695478074242</v>
      </c>
    </row>
    <row r="81" spans="1:5" ht="15" customHeight="1">
      <c r="A81" s="67" t="s">
        <v>56</v>
      </c>
      <c r="B81" s="68"/>
      <c r="C81" s="24">
        <f>C35-C80</f>
        <v>-2849.5800000000163</v>
      </c>
      <c r="D81" s="24">
        <f>D35-D80</f>
        <v>10288.69000000006</v>
      </c>
      <c r="E81" s="24"/>
    </row>
    <row r="82" spans="1:5" ht="31.5" customHeight="1">
      <c r="A82" s="63" t="s">
        <v>115</v>
      </c>
      <c r="B82" s="64"/>
      <c r="C82" s="64"/>
      <c r="D82" s="64"/>
      <c r="E82" s="64"/>
    </row>
    <row r="83" spans="1:5" ht="15.75">
      <c r="A83" s="6"/>
      <c r="B83" s="37" t="s">
        <v>67</v>
      </c>
      <c r="C83" s="38">
        <f>C84+C90</f>
        <v>2849.6</v>
      </c>
      <c r="D83" s="38">
        <f>D84+D90</f>
        <v>-10288.7</v>
      </c>
      <c r="E83" s="38">
        <f>D83/C83*100</f>
        <v>-361.0576923076923</v>
      </c>
    </row>
    <row r="84" spans="1:5" ht="27" customHeight="1">
      <c r="A84" s="10" t="s">
        <v>111</v>
      </c>
      <c r="B84" s="3" t="s">
        <v>120</v>
      </c>
      <c r="C84" s="27">
        <v>962</v>
      </c>
      <c r="D84" s="27">
        <v>962</v>
      </c>
      <c r="E84" s="38">
        <f aca="true" t="shared" si="2" ref="E84:E90">D84/C84*100</f>
        <v>100</v>
      </c>
    </row>
    <row r="85" spans="1:5" ht="15.75" customHeight="1" hidden="1">
      <c r="A85" s="10"/>
      <c r="B85" s="3" t="s">
        <v>112</v>
      </c>
      <c r="C85" s="28"/>
      <c r="D85" s="28"/>
      <c r="E85" s="38" t="e">
        <f t="shared" si="2"/>
        <v>#DIV/0!</v>
      </c>
    </row>
    <row r="86" spans="1:5" ht="53.25" customHeight="1">
      <c r="A86" s="10" t="s">
        <v>122</v>
      </c>
      <c r="B86" s="3" t="s">
        <v>121</v>
      </c>
      <c r="C86" s="27">
        <v>962</v>
      </c>
      <c r="D86" s="27">
        <v>962</v>
      </c>
      <c r="E86" s="38">
        <f t="shared" si="2"/>
        <v>100</v>
      </c>
    </row>
    <row r="87" spans="1:5" ht="15.75" customHeight="1" hidden="1">
      <c r="A87" s="10" t="s">
        <v>114</v>
      </c>
      <c r="B87" s="3" t="s">
        <v>113</v>
      </c>
      <c r="C87" s="28"/>
      <c r="D87" s="28"/>
      <c r="E87" s="38" t="e">
        <f t="shared" si="2"/>
        <v>#DIV/0!</v>
      </c>
    </row>
    <row r="88" spans="1:5" ht="15.75" customHeight="1" hidden="1">
      <c r="A88" s="10" t="s">
        <v>108</v>
      </c>
      <c r="B88" s="3" t="s">
        <v>66</v>
      </c>
      <c r="C88" s="28"/>
      <c r="D88" s="28"/>
      <c r="E88" s="38" t="e">
        <f t="shared" si="2"/>
        <v>#DIV/0!</v>
      </c>
    </row>
    <row r="89" spans="1:5" ht="12.75" hidden="1">
      <c r="A89" s="10"/>
      <c r="B89" s="3" t="s">
        <v>106</v>
      </c>
      <c r="C89" s="28"/>
      <c r="D89" s="28"/>
      <c r="E89" s="38" t="e">
        <f t="shared" si="2"/>
        <v>#DIV/0!</v>
      </c>
    </row>
    <row r="90" spans="1:5" ht="27" customHeight="1">
      <c r="A90" s="10" t="s">
        <v>109</v>
      </c>
      <c r="B90" s="3" t="s">
        <v>119</v>
      </c>
      <c r="C90" s="28">
        <v>1887.6</v>
      </c>
      <c r="D90" s="28">
        <v>-11250.7</v>
      </c>
      <c r="E90" s="38">
        <f t="shared" si="2"/>
        <v>-596.0319983047257</v>
      </c>
    </row>
    <row r="91" spans="1:5" ht="12.75" hidden="1">
      <c r="A91" s="36">
        <v>1060400050000810</v>
      </c>
      <c r="B91" s="3" t="s">
        <v>110</v>
      </c>
      <c r="C91" s="1"/>
      <c r="D91" s="1"/>
      <c r="E91" s="1"/>
    </row>
    <row r="92" spans="1:5" ht="12.75" hidden="1">
      <c r="A92" s="35"/>
      <c r="B92" s="3"/>
      <c r="C92" s="1"/>
      <c r="D92" s="1"/>
      <c r="E92" s="1"/>
    </row>
    <row r="93" spans="1:5" ht="12.75">
      <c r="A93" s="12"/>
      <c r="B93" s="13"/>
      <c r="C93" s="14"/>
      <c r="D93" s="14"/>
      <c r="E93" s="14"/>
    </row>
    <row r="94" spans="1:5" ht="12.75">
      <c r="A94" s="12"/>
      <c r="B94" s="13"/>
      <c r="C94" s="14"/>
      <c r="D94" s="14"/>
      <c r="E94" s="14"/>
    </row>
    <row r="95" spans="1:5" ht="12.75">
      <c r="A95" s="12"/>
      <c r="B95" s="13"/>
      <c r="C95" s="14"/>
      <c r="D95" s="14"/>
      <c r="E95" s="14"/>
    </row>
    <row r="96" spans="1:5" ht="12.75">
      <c r="A96" s="12"/>
      <c r="B96" s="13"/>
      <c r="C96" s="14"/>
      <c r="D96" s="14"/>
      <c r="E96" s="14"/>
    </row>
    <row r="97" spans="1:5" ht="12.75">
      <c r="A97" s="15"/>
      <c r="B97" s="13"/>
      <c r="C97" s="14"/>
      <c r="D97" s="14"/>
      <c r="E97" s="14"/>
    </row>
    <row r="98" spans="1:5" ht="12.75">
      <c r="A98" s="15"/>
      <c r="B98" s="13"/>
      <c r="C98" s="14"/>
      <c r="D98" s="14"/>
      <c r="E98" s="14"/>
    </row>
    <row r="99" spans="1:5" ht="12.75">
      <c r="A99" s="15"/>
      <c r="B99" s="13"/>
      <c r="C99" s="14"/>
      <c r="D99" s="14"/>
      <c r="E99" s="14"/>
    </row>
    <row r="100" spans="1:5" ht="12.75">
      <c r="A100" s="15"/>
      <c r="B100" s="13"/>
      <c r="C100" s="14"/>
      <c r="D100" s="14"/>
      <c r="E100" s="14"/>
    </row>
    <row r="101" spans="1:5" ht="12.75">
      <c r="A101" s="15"/>
      <c r="B101" s="14"/>
      <c r="C101" s="14"/>
      <c r="D101" s="14"/>
      <c r="E101" s="14"/>
    </row>
    <row r="102" spans="1:5" ht="12.75">
      <c r="A102" s="15"/>
      <c r="B102" s="14"/>
      <c r="C102" s="14"/>
      <c r="D102" s="14"/>
      <c r="E102" s="14"/>
    </row>
    <row r="103" spans="1:5" ht="12.75">
      <c r="A103" s="15"/>
      <c r="B103" s="14"/>
      <c r="C103" s="14"/>
      <c r="D103" s="14"/>
      <c r="E103" s="14"/>
    </row>
    <row r="104" spans="1:5" ht="12.75">
      <c r="A104" s="15"/>
      <c r="B104" s="14"/>
      <c r="C104" s="14"/>
      <c r="D104" s="14"/>
      <c r="E104" s="14"/>
    </row>
    <row r="105" spans="1:5" ht="12.75">
      <c r="A105" s="15"/>
      <c r="B105" s="14"/>
      <c r="C105" s="14"/>
      <c r="D105" s="14"/>
      <c r="E105" s="14"/>
    </row>
    <row r="106" spans="1:5" ht="12.75">
      <c r="A106" s="15"/>
      <c r="B106" s="14"/>
      <c r="C106" s="14"/>
      <c r="D106" s="14"/>
      <c r="E106" s="14"/>
    </row>
    <row r="107" spans="1:5" ht="12.75">
      <c r="A107" s="15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</sheetData>
  <sheetProtection/>
  <mergeCells count="12">
    <mergeCell ref="A82:E82"/>
    <mergeCell ref="A6:A7"/>
    <mergeCell ref="A36:E36"/>
    <mergeCell ref="A81:B81"/>
    <mergeCell ref="A8:E8"/>
    <mergeCell ref="A1:E1"/>
    <mergeCell ref="C6:C7"/>
    <mergeCell ref="D6:E6"/>
    <mergeCell ref="B6:B7"/>
    <mergeCell ref="A2:E2"/>
    <mergeCell ref="A3:E3"/>
    <mergeCell ref="A4:E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Администратор</cp:lastModifiedBy>
  <cp:lastPrinted>2011-04-08T04:33:47Z</cp:lastPrinted>
  <dcterms:created xsi:type="dcterms:W3CDTF">2007-03-12T08:21:14Z</dcterms:created>
  <dcterms:modified xsi:type="dcterms:W3CDTF">2011-04-29T04:00:53Z</dcterms:modified>
  <cp:category/>
  <cp:version/>
  <cp:contentType/>
  <cp:contentStatus/>
</cp:coreProperties>
</file>