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65356" windowWidth="11055" windowHeight="8025" activeTab="0"/>
  </bookViews>
  <sheets>
    <sheet name="Роспись расходов" sheetId="1" r:id="rId1"/>
  </sheets>
  <definedNames>
    <definedName name="_xlnm.Print_Titles" localSheetId="0">'Роспись расходов'!$6:$7</definedName>
    <definedName name="_xlnm.Print_Area" localSheetId="0">'Роспись расходов'!$A$1:$H$522</definedName>
  </definedNames>
  <calcPr fullCalcOnLoad="1"/>
</workbook>
</file>

<file path=xl/sharedStrings.xml><?xml version="1.0" encoding="utf-8"?>
<sst xmlns="http://schemas.openxmlformats.org/spreadsheetml/2006/main" count="2214" uniqueCount="512">
  <si>
    <t xml:space="preserve">Центральная районная больница </t>
  </si>
  <si>
    <t>906</t>
  </si>
  <si>
    <t>470000</t>
  </si>
  <si>
    <t xml:space="preserve">Обеспечение деятельности подведомственных учреждений </t>
  </si>
  <si>
    <t>Скорая медицинская помощь</t>
  </si>
  <si>
    <t xml:space="preserve">Выполнение функций бюджетными учреждениями </t>
  </si>
  <si>
    <t>Областная целевая программа " Развитие физической культуры и спорта в Томской области на 2006-2008 годы"</t>
  </si>
  <si>
    <t xml:space="preserve">Бюджетные инвестиции </t>
  </si>
  <si>
    <t>907</t>
  </si>
  <si>
    <t>905</t>
  </si>
  <si>
    <t>Дошкольное образование</t>
  </si>
  <si>
    <t>0701</t>
  </si>
  <si>
    <t xml:space="preserve">Детские дошкольные учреждения </t>
  </si>
  <si>
    <t>4200000</t>
  </si>
  <si>
    <t xml:space="preserve">Ежемесячное вознаграждение за классное руководство </t>
  </si>
  <si>
    <t xml:space="preserve">Социальная политика </t>
  </si>
  <si>
    <t xml:space="preserve"> Управление сельского хозяйства </t>
  </si>
  <si>
    <t>909</t>
  </si>
  <si>
    <t>003</t>
  </si>
  <si>
    <t xml:space="preserve"> Дума  Первомайского района</t>
  </si>
  <si>
    <t>901</t>
  </si>
  <si>
    <t>Администрация Первомайского района</t>
  </si>
  <si>
    <t>902</t>
  </si>
  <si>
    <t>Финансово-экономическое управление администрации Первомайского района</t>
  </si>
  <si>
    <t>903</t>
  </si>
  <si>
    <t>Отдел  культуры администрации Первомайского района</t>
  </si>
  <si>
    <t>0409</t>
  </si>
  <si>
    <t>Дорожное хозяйство</t>
  </si>
  <si>
    <t>5201300</t>
  </si>
  <si>
    <t>В С Е Г О</t>
  </si>
  <si>
    <t>Мин</t>
  </si>
  <si>
    <t>РзПР</t>
  </si>
  <si>
    <t>(тыс.руб.)</t>
  </si>
  <si>
    <t>Наименование</t>
  </si>
  <si>
    <t/>
  </si>
  <si>
    <t>0010000</t>
  </si>
  <si>
    <t>Руководство и управление в сфере установленных функций</t>
  </si>
  <si>
    <t>013</t>
  </si>
  <si>
    <t>Прочие расходы</t>
  </si>
  <si>
    <t>5220000</t>
  </si>
  <si>
    <t>Региональные целевые программы</t>
  </si>
  <si>
    <t>0100</t>
  </si>
  <si>
    <t>Общегосударственные вопросы</t>
  </si>
  <si>
    <t>0114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</si>
  <si>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</si>
  <si>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</si>
  <si>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</si>
  <si>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</si>
  <si>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</si>
  <si>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</si>
  <si>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0920000</t>
  </si>
  <si>
    <t>Реализация государственных функций, связанных с общегосударственным управлением</t>
  </si>
  <si>
    <t>0400</t>
  </si>
  <si>
    <t>Национальная экономика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</si>
  <si>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</si>
  <si>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</si>
  <si>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</si>
  <si>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0204</t>
  </si>
  <si>
    <t>2090100</t>
  </si>
  <si>
    <t>Мероприятия по обеспечению  мобилизационной готовности экономики</t>
  </si>
  <si>
    <t>0700</t>
  </si>
  <si>
    <t>Образование</t>
  </si>
  <si>
    <t>0800</t>
  </si>
  <si>
    <t>Культура, кинематография и средства массовой информации</t>
  </si>
  <si>
    <t>0806</t>
  </si>
  <si>
    <t>Другие вопросы в области культуры, кинематографии и средств массовой информации</t>
  </si>
  <si>
    <t>1000</t>
  </si>
  <si>
    <t>5050000</t>
  </si>
  <si>
    <t>Социальная помощь</t>
  </si>
  <si>
    <t>005</t>
  </si>
  <si>
    <t>Социальные выплаты</t>
  </si>
  <si>
    <t>1100</t>
  </si>
  <si>
    <t>Межбюджетные трансферты</t>
  </si>
  <si>
    <t>1103</t>
  </si>
  <si>
    <t>Субвенции бюджетам субъектов Российской Федерации и муниципальных образований</t>
  </si>
  <si>
    <t>009</t>
  </si>
  <si>
    <t>Фонд компенсаций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</si>
  <si>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</si>
  <si>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</si>
  <si>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</si>
  <si>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</si>
  <si>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0112</t>
  </si>
  <si>
    <t>Резервные фонды</t>
  </si>
  <si>
    <t>0700000</t>
  </si>
  <si>
    <t>0709</t>
  </si>
  <si>
    <t>Другие вопросы в области образования</t>
  </si>
  <si>
    <t>1101</t>
  </si>
  <si>
    <t>Дотации бюджетам субъектов Российской Федерации и муниципальных образований</t>
  </si>
  <si>
    <t>5160100</t>
  </si>
  <si>
    <t>008</t>
  </si>
  <si>
    <t>Фонд финансовой поддержки</t>
  </si>
  <si>
    <t>Областная целевая программа "Модернизация коммунальной инфраструктуры Томской области в 2006-2010 годах"</t>
  </si>
  <si>
    <t>0013600</t>
  </si>
  <si>
    <t>Осуществление первичного воинского учета на территориях, где отсутствуют военные комиссариаты</t>
  </si>
  <si>
    <t>1104</t>
  </si>
  <si>
    <t>Иные межбюджетные трансферты</t>
  </si>
  <si>
    <t>017</t>
  </si>
  <si>
    <t>1004</t>
  </si>
  <si>
    <t>Охрана семьи и детства</t>
  </si>
  <si>
    <t>0405</t>
  </si>
  <si>
    <t>Сельское хозяйство и рыболовство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</si>
  <si>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</si>
  <si>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</si>
  <si>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</si>
  <si>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</si>
  <si>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</si>
  <si>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</si>
  <si>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</si>
  <si>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0902</t>
  </si>
  <si>
    <t>Амбулаторная помощь</t>
  </si>
  <si>
    <t>0910</t>
  </si>
  <si>
    <t>Другие вопросы в области здравоохранения, физической культуры и спорта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</si>
  <si>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</si>
  <si>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</si>
  <si>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</si>
  <si>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Мероприятия в области здравоохранения, спорта и физической культуры, туризма</t>
  </si>
  <si>
    <t>5201800</t>
  </si>
  <si>
    <t>0702</t>
  </si>
  <si>
    <t>Общее образование</t>
  </si>
  <si>
    <t>4230000</t>
  </si>
  <si>
    <t>Учреждения по внешкольной работе с детьми</t>
  </si>
  <si>
    <t>4239900</t>
  </si>
  <si>
    <t>0908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</si>
  <si>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</si>
  <si>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</si>
  <si>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</si>
  <si>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</si>
  <si>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</si>
  <si>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</si>
  <si>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</si>
  <si>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</si>
  <si>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</si>
  <si>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4420000</t>
  </si>
  <si>
    <t>Библиотеки</t>
  </si>
  <si>
    <t>4429900</t>
  </si>
  <si>
    <t>4210000</t>
  </si>
  <si>
    <t>Школы - детские сады, школы начальные, неполные средние и средние</t>
  </si>
  <si>
    <t>4219900</t>
  </si>
  <si>
    <t>5200900</t>
  </si>
  <si>
    <t>5053600</t>
  </si>
  <si>
    <t>3150000</t>
  </si>
  <si>
    <t>Обеспечение деятельности финансовых, налоговых и таможенных органов и органов финансового (финансово-бюджетного ) надзора</t>
  </si>
  <si>
    <t>0106</t>
  </si>
  <si>
    <t xml:space="preserve">Процентные платежи по муниципальному  долгу </t>
  </si>
  <si>
    <t xml:space="preserve">Резервные фонды  органов местного самоуправления </t>
  </si>
  <si>
    <t>0700500</t>
  </si>
  <si>
    <t xml:space="preserve">Взносы в Ассоциацию муниципальных образований </t>
  </si>
  <si>
    <t>Доведение до населения официальной информации</t>
  </si>
  <si>
    <t xml:space="preserve">Внедрение и сопровождение информационных технологий по исполнению бюджета </t>
  </si>
  <si>
    <t xml:space="preserve">Комитет по управлению муниципальной собственностью </t>
  </si>
  <si>
    <t>904</t>
  </si>
  <si>
    <t xml:space="preserve">Общегосударственные вопросы </t>
  </si>
  <si>
    <t>0900000</t>
  </si>
  <si>
    <t>0900200</t>
  </si>
  <si>
    <t xml:space="preserve">Субсидии юридическим лицам </t>
  </si>
  <si>
    <t>006</t>
  </si>
  <si>
    <t>Выполнение функций  органами местного самоуправления</t>
  </si>
  <si>
    <t>0020400</t>
  </si>
  <si>
    <t>500</t>
  </si>
  <si>
    <t>0020000</t>
  </si>
  <si>
    <t xml:space="preserve">Выполнение функций органами местного самоуправления </t>
  </si>
  <si>
    <t>0650300</t>
  </si>
  <si>
    <t xml:space="preserve">Выполнение других обязательств государства </t>
  </si>
  <si>
    <t>0920300</t>
  </si>
  <si>
    <t>0904</t>
  </si>
  <si>
    <t>Поддержка дорожного хозяйства</t>
  </si>
  <si>
    <t>3150200</t>
  </si>
  <si>
    <t>4209900</t>
  </si>
  <si>
    <t>5209000</t>
  </si>
  <si>
    <t xml:space="preserve">Содержание ребенка в семье опекуна и приемной семье,а также оплата труда приемного родителя 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</si>
  <si>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</si>
  <si>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</si>
  <si>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</si>
  <si>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5201311</t>
  </si>
  <si>
    <t xml:space="preserve">Оплата труда приемного родителя </t>
  </si>
  <si>
    <t>5201312</t>
  </si>
  <si>
    <t>2600400</t>
  </si>
  <si>
    <t>Фельдшерско-акушерские пункты</t>
  </si>
  <si>
    <t>478000</t>
  </si>
  <si>
    <t>4789900</t>
  </si>
  <si>
    <t>Мероприятия в области здравоохранения, спорта и физической культуры</t>
  </si>
  <si>
    <t>079</t>
  </si>
  <si>
    <t>0920301</t>
  </si>
  <si>
    <t>0920302</t>
  </si>
  <si>
    <t>0920303</t>
  </si>
  <si>
    <t>5201500</t>
  </si>
  <si>
    <t>Выравнивание бюджетной обеспеченности  поселений из районного  фонда финансовой поддержки</t>
  </si>
  <si>
    <t>Выравнивание бюджетной обеспеченности</t>
  </si>
  <si>
    <t>5160000</t>
  </si>
  <si>
    <t>5160130</t>
  </si>
  <si>
    <t>Функционирование высшего должностного лица субъекта Российской Федерации и  муниципального образования</t>
  </si>
  <si>
    <t>0102</t>
  </si>
  <si>
    <t xml:space="preserve">Глава муниципального образования </t>
  </si>
  <si>
    <t>0020300</t>
  </si>
  <si>
    <t xml:space="preserve"> Социальная политика </t>
  </si>
  <si>
    <t>1006</t>
  </si>
  <si>
    <t xml:space="preserve">Целевые программы муниципальных образований </t>
  </si>
  <si>
    <t>7950000</t>
  </si>
  <si>
    <t>7950001</t>
  </si>
  <si>
    <t xml:space="preserve">Мероприятия в области социальной политики </t>
  </si>
  <si>
    <t>7950002</t>
  </si>
  <si>
    <t>Молодежная политика и оздоровление детей</t>
  </si>
  <si>
    <t>0707</t>
  </si>
  <si>
    <t>7950004</t>
  </si>
  <si>
    <t>7950005</t>
  </si>
  <si>
    <t xml:space="preserve">Мероприятия в области сельскохозяйственного производства </t>
  </si>
  <si>
    <t>342</t>
  </si>
  <si>
    <t>7950008</t>
  </si>
  <si>
    <t>Субсидии на проведение мероприятий в области сельскохозяйственного производства</t>
  </si>
  <si>
    <t>7950003</t>
  </si>
  <si>
    <t>Жилищно-коммунальное хозяйство</t>
  </si>
  <si>
    <t>0500</t>
  </si>
  <si>
    <t>Жилищное хозяйство</t>
  </si>
  <si>
    <t>0501</t>
  </si>
  <si>
    <t xml:space="preserve">Ремонт объектов муниципальной собственности </t>
  </si>
  <si>
    <t>0920304</t>
  </si>
  <si>
    <t>092304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</si>
  <si>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</si>
  <si>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</si>
  <si>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1020100</t>
  </si>
  <si>
    <t>Бюджетные инвестиции</t>
  </si>
  <si>
    <t>501</t>
  </si>
  <si>
    <t>Социальное обеспечение населения</t>
  </si>
  <si>
    <t>1003</t>
  </si>
  <si>
    <t>Федеральные целевые программы</t>
  </si>
  <si>
    <t>1000000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</si>
  <si>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</si>
  <si>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</si>
  <si>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</si>
  <si>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 xml:space="preserve">Субсидии на обеспечение жильем граждан Российской Федерации, проживающих в сельской местности </t>
  </si>
  <si>
    <t>5220300</t>
  </si>
  <si>
    <t>Мероприятия в области социальной политики</t>
  </si>
  <si>
    <t>5220400</t>
  </si>
  <si>
    <t>Подпрограмма " Обеспечение жильем молодых семей "</t>
  </si>
  <si>
    <t>104000</t>
  </si>
  <si>
    <t>Субсидии на обеспечение жильем</t>
  </si>
  <si>
    <t>1040200</t>
  </si>
  <si>
    <t>Музеи и постоянные выставки</t>
  </si>
  <si>
    <t>801</t>
  </si>
  <si>
    <t>4410000</t>
  </si>
  <si>
    <t>4419900</t>
  </si>
  <si>
    <t xml:space="preserve"> Культура, кинематография м средства массовой информации</t>
  </si>
  <si>
    <t xml:space="preserve"> Культура</t>
  </si>
  <si>
    <t>Межбюджетные трансферты на поощрение и стимулирование муниципальных образований, обеспечивших высокую явку избирателей прошедшей в 2007 году избирательной компании</t>
  </si>
  <si>
    <t>Межбюджетные трансфетры на создание условий по управлению многоквартирными домами</t>
  </si>
  <si>
    <t xml:space="preserve">Межбюджетные трансферты на обеспечение  условий для развития физической культуры и массового спорта </t>
  </si>
  <si>
    <t>Судебная система</t>
  </si>
  <si>
    <t>0105</t>
  </si>
  <si>
    <t>Составление списков капдидатов в присяжные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</si>
  <si>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</si>
  <si>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</si>
  <si>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Иные межбюджетные  трансферты</t>
  </si>
  <si>
    <t>Государственная поддержка внедрения комплексных мер модернизации образования</t>
  </si>
  <si>
    <t>5201200</t>
  </si>
  <si>
    <t>5220301</t>
  </si>
  <si>
    <t>5201320</t>
  </si>
  <si>
    <t>Субсидия на обеспечените жильем молодых семей и молодых специалистов, проживающих и работающих в сельской местности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</si>
  <si>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</si>
  <si>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</si>
  <si>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</si>
  <si>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</si>
  <si>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</si>
  <si>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</si>
  <si>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900</t>
  </si>
  <si>
    <t>Областная целевая программа " Предоставление молодым семьям государственной поддержки на приобретение ( строительство) жилья на территории Томской области на 2006-2010 годы"</t>
  </si>
  <si>
    <t>Мероприятия по борьбе с беспризорностью, по опеке и попечительству</t>
  </si>
  <si>
    <t xml:space="preserve"> Субсидии юридическим лицам</t>
  </si>
  <si>
    <t xml:space="preserve"> Межбюджетные трансферты на создание условий  для управления многоквартирными домами</t>
  </si>
  <si>
    <t xml:space="preserve"> Другие вопросы в области социальной политики</t>
  </si>
  <si>
    <t>5201501</t>
  </si>
  <si>
    <t>5201502</t>
  </si>
  <si>
    <t>482</t>
  </si>
  <si>
    <t xml:space="preserve">Субсидии на возмещение затрат на производство и реализацию молока и молочной продукции </t>
  </si>
  <si>
    <t>2600401</t>
  </si>
  <si>
    <t>Субсидии на возмещение затрат  по внесению органических удобрений</t>
  </si>
  <si>
    <t>2600402</t>
  </si>
  <si>
    <t>Расходы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</si>
  <si>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Региональные целевые программы</t>
  </si>
  <si>
    <t xml:space="preserve"> Областная целевая программа " Пожарная безопасность на объектах бюджетной сферы Томской области на 2008-2010 годы"</t>
  </si>
  <si>
    <t>5220001</t>
  </si>
  <si>
    <t xml:space="preserve">Мероприятия в области здравоохранения, спорта и физической культуры </t>
  </si>
  <si>
    <t>910</t>
  </si>
  <si>
    <t>52200001</t>
  </si>
  <si>
    <t xml:space="preserve"> Мероприятия в области культуры, кинематографии и средств массовой информации</t>
  </si>
  <si>
    <t>4500000</t>
  </si>
  <si>
    <t xml:space="preserve">Комплектование книжных фондов библиотек муниципальных образований </t>
  </si>
  <si>
    <t>4500600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</si>
  <si>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</si>
  <si>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Бюджетные инвестиции в объекты капитального строительства, не включенные в целевые программы</t>
  </si>
  <si>
    <t xml:space="preserve"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 </t>
  </si>
  <si>
    <t>Межбюджетные трансферты на компенсацию энергоснабжающим организациям убытков, связанных с ростом цен на топливо ( нефть, мазут )</t>
  </si>
  <si>
    <t>Управление образования администрации Первомайского района</t>
  </si>
  <si>
    <t>Коммунальное хозяйство</t>
  </si>
  <si>
    <t>0502</t>
  </si>
  <si>
    <t>Областная целевая программа " Социальное развитие села Томской области до 2012 года"</t>
  </si>
  <si>
    <t>Мероприятия про развитию электрических сетей в сельской местности</t>
  </si>
  <si>
    <t>5220307</t>
  </si>
  <si>
    <t>5220311</t>
  </si>
  <si>
    <t>Федеральная целевая программа " Жилище" на 2002-2010 годы</t>
  </si>
  <si>
    <t xml:space="preserve"> Национальная экономика</t>
  </si>
  <si>
    <t>Другие вопросы в области национальной экономики</t>
  </si>
  <si>
    <t>0412</t>
  </si>
  <si>
    <t>5201505</t>
  </si>
  <si>
    <t>Малое предпринимательство</t>
  </si>
  <si>
    <t>3450000</t>
  </si>
  <si>
    <t>Субсидии на государственную поддержку малого предпринимательства, включая крестьянские (феремерские) хозяйства</t>
  </si>
  <si>
    <t>3450100</t>
  </si>
  <si>
    <t>Федеральные целевые прграммы</t>
  </si>
  <si>
    <t>ФЦП" Социальное развитие села до 2012 года"</t>
  </si>
  <si>
    <t>Поддержка коммунального хозяйства</t>
  </si>
  <si>
    <t>3510000</t>
  </si>
  <si>
    <t>Мероприятия в области коммунального хозяйства</t>
  </si>
  <si>
    <t>3510005</t>
  </si>
  <si>
    <t>Мероприятия по софинансированию расходов по реализации ОЦП " Социальное развитие села в Томской области до 2012 года"- реконструкция систем водоснабжения в с. Первомайское</t>
  </si>
  <si>
    <t>5140100</t>
  </si>
  <si>
    <t>5140101</t>
  </si>
  <si>
    <t>5201506</t>
  </si>
  <si>
    <t>5201507</t>
  </si>
  <si>
    <t xml:space="preserve">МЦП "  Жилье " </t>
  </si>
  <si>
    <t>7950006</t>
  </si>
  <si>
    <t>5210300</t>
  </si>
  <si>
    <t>5210000</t>
  </si>
  <si>
    <t>Иные межбюджетные трансферты бюджетам бюджетной системы</t>
  </si>
  <si>
    <t>5210301</t>
  </si>
  <si>
    <t>Субсидии бюджетам субьектов Российской Федерации и муниципальных образований (межбюджетные субсидии)</t>
  </si>
  <si>
    <t>1102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</si>
  <si>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</si>
  <si>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</si>
  <si>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</si>
  <si>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>0980100</t>
  </si>
  <si>
    <t>0980101</t>
  </si>
  <si>
    <t>Фонд софинансирования</t>
  </si>
  <si>
    <t>010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</si>
  <si>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 коммунального хозяйства</t>
  </si>
  <si>
    <t xml:space="preserve"> Иные межбюджетные трансферты</t>
  </si>
  <si>
    <t>Субсидии на обеспечение молодых семей и молодых специалистов, проживающих и работающих в сельской местности</t>
  </si>
  <si>
    <t>5201509</t>
  </si>
  <si>
    <t>5201508</t>
  </si>
  <si>
    <t>Составление списков кандидатов в присяжные заседатели федеральных судов общей юрисдикции в РФ</t>
  </si>
  <si>
    <t>Выполнение функций органами местного самоуправлении</t>
  </si>
  <si>
    <t>001400</t>
  </si>
  <si>
    <t>Дома культуры, другие учреждения культуры</t>
  </si>
  <si>
    <t>5201510</t>
  </si>
  <si>
    <t>Обеспечение жильем молодых семей и молодых специалистов проживающих в сельской местности</t>
  </si>
  <si>
    <t>ОЦП "Социальное развитие села Томской области  до 212 года"</t>
  </si>
  <si>
    <t>1001101</t>
  </si>
  <si>
    <t>1001102</t>
  </si>
  <si>
    <t xml:space="preserve">Субсидии на обеспечение жильем молодых семей и молодых специалистов, проживающих и работающих в сельской местности в сельской местности </t>
  </si>
  <si>
    <t>Субсидии на обеспечение жильем молодых семей и молодых специалистов проживающих  и работающих в сельской местности</t>
  </si>
  <si>
    <t>020</t>
  </si>
  <si>
    <t>Софинансирование объектов капитального строительства государственной собственности субъектов Российской Федерации ( объектов капитального строительства собственности муниципальных образований</t>
  </si>
  <si>
    <t>Расходы на исполнение выданных муниципальных  гарантий</t>
  </si>
  <si>
    <t>0920305</t>
  </si>
  <si>
    <t xml:space="preserve"> расходы по уничтожению очагов дикорастущей конопли</t>
  </si>
  <si>
    <t>Мероприятия в области образования</t>
  </si>
  <si>
    <t>4360000</t>
  </si>
  <si>
    <t>Проведение притивоаварийных мероприятий в зданиях государственных и муниципальных общеобразовательных учреждений</t>
  </si>
  <si>
    <t>4361500</t>
  </si>
  <si>
    <t>5210302</t>
  </si>
  <si>
    <t>5210304</t>
  </si>
  <si>
    <t>3450101</t>
  </si>
  <si>
    <t>Областная целевая программа " Развитие малого и среднего предпринимательства в Томской области на 2008-2010 годы"</t>
  </si>
  <si>
    <t>5221000</t>
  </si>
  <si>
    <t xml:space="preserve">Прочие расходы </t>
  </si>
  <si>
    <t>0920306</t>
  </si>
  <si>
    <t xml:space="preserve">Межбюджетные трансферты на реализацию мероприятий ФЦП " Социальное развитие село до 2012 г"- обеспечение жильем молодых семей и молодых специалистов,проживающих и работающих в сельской местности </t>
  </si>
  <si>
    <t>Федеральная целевая программа " Социальное развитие села до 2012 года"</t>
  </si>
  <si>
    <t>099</t>
  </si>
  <si>
    <t>ФЦП " Социальное развитие села до 2012 года"</t>
  </si>
  <si>
    <t>Субсидия в целях поддержки муниципальных программ развития малого и среднего предпринимательства в соотвествии  с муниципальной целевой программой " Развитие малого и среднего предпринимательства в Первомайском районе на 2007-2009 годы"</t>
  </si>
  <si>
    <t>Межбюджетные трансферты на комплексную компактную застройку и благоустройство Первомайского сельского поселения (с.Первомайское) в рамках Государственной программы развития сельского хозяйства и регулирования рынков сельскохозяйственной продукции, сырья и продовольствия на 2008-2012 годы</t>
  </si>
  <si>
    <t>Межбюджетные трансферты на комплексную компактную застройку и благоустройство  сельских поселений в рамках ОЦП " Социальное развитие села до 2012 г"</t>
  </si>
  <si>
    <t xml:space="preserve">Межбюджетные трансферты на реализацию мероприятий ОЦП " Социальное развитие села до 2012 г"- обеспечение жильем молодых семей и молодых специалистов,проживающих и работающих в сельской местности </t>
  </si>
  <si>
    <t xml:space="preserve">Субсидии на обеспечение жильем молодых семей и молодых специалистов, проживающих и работающих в сельской местности  </t>
  </si>
  <si>
    <t>Межбюджетные трансферты на ремонт и приобретение жилья инвалидам и участникам Великой Отечественной войны 1941-1945 годов, указанных в подпункте 1 пункта 1 статьи 2 Федерального закона " от 12 января 1995 года № 5-ФЗ " О ветеранах" , за исключением лиц из их числа, нуждающихся в улучшении жилищных условий и вставших на учет до 1 марта 2005 года</t>
  </si>
  <si>
    <t xml:space="preserve">Субсидии на возмещение  гражданам, ведущим личное подсобное хозяйство, затрат по искусственному осеменению коров </t>
  </si>
  <si>
    <t>2601900</t>
  </si>
  <si>
    <t>2601903</t>
  </si>
  <si>
    <t xml:space="preserve">Муниципальная избирательная комиссия </t>
  </si>
  <si>
    <t>908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</si>
  <si>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</si>
  <si>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</si>
  <si>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</si>
  <si>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</si>
  <si>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 xml:space="preserve">Проведение выборов в представительные органы муниципального образования </t>
  </si>
  <si>
    <t>0200002</t>
  </si>
  <si>
    <t xml:space="preserve">Проведение выборов главы муниципального образования </t>
  </si>
  <si>
    <t>0200003</t>
  </si>
  <si>
    <t>Межбюджетные трансферты на сокращение дифференциации в размещении налогооблагаемой базы в муниципальных образованиях</t>
  </si>
  <si>
    <t>Содержание ребенка в семье опекуна и приемной семье, а также вознаграждение, причитающееся приемному родителю</t>
  </si>
  <si>
    <t>Межбюджетные трансферты на дорожную деятельность в отношении автомобильных дорог местного значения, а также осуществление иных полномочий а области использования автомобильных дрог и осуществления дорожной деятельности в соответствии с законодательством Российской Федерации.</t>
  </si>
  <si>
    <t>5201503</t>
  </si>
  <si>
    <t xml:space="preserve">Социальные выплаты </t>
  </si>
  <si>
    <t>2600201</t>
  </si>
  <si>
    <t xml:space="preserve">Субсидии на поддержку экономически значимых региональных программ </t>
  </si>
  <si>
    <t xml:space="preserve">Субсидии на поддержку экономически значимых региональных програм развития молочного скотоводства  </t>
  </si>
  <si>
    <t>2601301</t>
  </si>
  <si>
    <t>3150212</t>
  </si>
  <si>
    <t>7950007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</si>
  <si>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</si>
  <si>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2619900</t>
  </si>
  <si>
    <t>019</t>
  </si>
  <si>
    <t xml:space="preserve">Субсидии некоммерческим организациям </t>
  </si>
  <si>
    <t>Межбюджетные трансферты на софинансирование объектов капитального строительства собственности муниципальных образований в рамках областной целевой программы " Социальное развитие села Томской области до 2012 года"-наружные водопроводные сети центральной части с. Первомайское</t>
  </si>
  <si>
    <t xml:space="preserve">Межбюджетные трансферты на софинансирование объектов капитального строительства собственности муниципальных образований в рамках областной целевой программы " Социальное развитие села Томской области до 2012 года"- реконструкция электрических сетей наряжением  10/0,4кВ от ТпП П-10-16 с установкой приборов коммерческого учета в с. Первомайское </t>
  </si>
  <si>
    <t xml:space="preserve">Межбюджетные трансферты на софинансирование объектов капитального строительства собственности муниципальных образований в рамках областной целевой программы " Социальное развитие села Томской области до 2012 года"- комплексная компактная застройка и благоустройство Первомайского сельского поселения МКР " Молодежный" 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</si>
  <si>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</si>
  <si>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</si>
  <si>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</si>
  <si>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2190100</t>
  </si>
  <si>
    <t>Исполнение  судебных актов по обращению взыскания  на средства  местного бюджета района</t>
  </si>
  <si>
    <t xml:space="preserve">Софинансирование мероприятий по обеспечению жильем молодых семей и молодых специалистов, проживающих и работающих в сельской местности </t>
  </si>
  <si>
    <t xml:space="preserve">Софинансирование мероприятий по обеспечению жильем граждан, проживающих и работающих в сельской местности </t>
  </si>
  <si>
    <t>5140102</t>
  </si>
  <si>
    <t xml:space="preserve">Расходы на проведение  аттестации педагогических работников муниципальных образовательных учреждений на первую и вторую квалификационную категорию </t>
  </si>
  <si>
    <t>1020102</t>
  </si>
  <si>
    <t>Реконструкция кинотеатра " Чулым"</t>
  </si>
  <si>
    <t>1020112</t>
  </si>
  <si>
    <t>4360002</t>
  </si>
  <si>
    <t>4360001</t>
  </si>
  <si>
    <t>2670501</t>
  </si>
  <si>
    <t>Субсидии на возмещение ЛПХ, КФХ, СПоК части затрат на уплату процентов по кредитам, полученным в российских кредитных организациях, и займам, полученным с/х кредитных потребительских кооперативах в 2005-2010 годах на срок до 8 лет (Федеральные)</t>
  </si>
  <si>
    <t>Организация отдыха детей в каникулярное время</t>
  </si>
  <si>
    <t>4320202</t>
  </si>
  <si>
    <t xml:space="preserve">МЦП "Обеспечение жильем молодых семей в Первомайском районе " </t>
  </si>
  <si>
    <t>План</t>
  </si>
  <si>
    <t>Исполн.</t>
  </si>
  <si>
    <t>КЦСР</t>
  </si>
  <si>
    <t>КВР</t>
  </si>
  <si>
    <t>Приложение  2</t>
  </si>
  <si>
    <t>МЦП  "Здоровье"</t>
  </si>
  <si>
    <t>%                  испол.</t>
  </si>
  <si>
    <t>Другие вопросы в области социальной политики</t>
  </si>
  <si>
    <t xml:space="preserve">МЦП  "Ветеран " </t>
  </si>
  <si>
    <t xml:space="preserve"> МЦП  "Одаренные дети "</t>
  </si>
  <si>
    <t xml:space="preserve"> МЦП  "Жилье "</t>
  </si>
  <si>
    <t xml:space="preserve"> МЦП "Меры поддержки кадрового обеспечения в Первомайском районе на 2010-2012 г.г. "</t>
  </si>
  <si>
    <t>Средства, передаваемые для компенсации расходов, возникших в результате решений, принятых органами власти другого уровня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</si>
  <si>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</si>
  <si>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</si>
  <si>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МЦП  "Одаренные дети " 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</si>
  <si>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2005-2010 годах личным подсобным хозяйствам, сельскохозяйственным потребительским кооперативам, крестьянским (фермерским) хозяйствам сроком на 8 лет</t>
  </si>
  <si>
    <t>МЦП  "Развитие малого предпринимательства в Первомайском районе на 2010-2012 годы"</t>
  </si>
  <si>
    <t>Расходы на проведение социологических исследований</t>
  </si>
  <si>
    <t>0920308</t>
  </si>
  <si>
    <t>0700400</t>
  </si>
  <si>
    <t>5220302</t>
  </si>
  <si>
    <t>1001103</t>
  </si>
  <si>
    <t>Закупка автотранспортных средств  и коммунальной техники</t>
  </si>
  <si>
    <t>3400702</t>
  </si>
  <si>
    <t xml:space="preserve">Расходы на приобретение автобусов для Сергеевского и Куяновского сельских поселений </t>
  </si>
  <si>
    <t>0920307</t>
  </si>
  <si>
    <t>4369301</t>
  </si>
  <si>
    <t>Областная целевая программа "Социальное развитие села  Томской области до 2012 года "</t>
  </si>
  <si>
    <t>Расходы на выплату стипендии Губернатора Томской 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</si>
  <si>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Проведение мероприятий, посвященных году Учителя</t>
  </si>
  <si>
    <t>МЦП "Стимулирование развития и поддержка малых форм хозяйствования личных подсобных хозяйств Первомайского района на 2010 год "</t>
  </si>
  <si>
    <t>0014300</t>
  </si>
  <si>
    <t>5201313</t>
  </si>
  <si>
    <t>5201314</t>
  </si>
  <si>
    <t>5201323</t>
  </si>
  <si>
    <t>Межбюджетные трансферты на создание условий для управления многоквартирными домами</t>
  </si>
  <si>
    <t>Межбюджетные трансферты на строительство (приобретение) жилых помещений для расселения аварийного жилищного фонда</t>
  </si>
  <si>
    <t>Межбюджетные трансферты на ремонт аварийных систем водоснабжнния с.Первомайского и п.Беляй</t>
  </si>
  <si>
    <t>5201511</t>
  </si>
  <si>
    <t>Межбюжетные трансферты на замену аварийных котлов в котельной муниципального учреждения здравоохранения "Первомайская ЦРБ"</t>
  </si>
  <si>
    <t>5201512</t>
  </si>
  <si>
    <t>Межбюджетные трансферты на ликвидацию стихийных бедствий и других чрезвычайных ситуаций для бурения водозаборной скважины в п.Улу-Юл</t>
  </si>
  <si>
    <t>5201513</t>
  </si>
  <si>
    <t>Проведение противоаварийных мероприятий в зданиях государственных и муниципальных общеобразовательных учреждениях</t>
  </si>
  <si>
    <t>Муниципальная избирательная комиссия</t>
  </si>
  <si>
    <t>Проведение выборов в представительные органы</t>
  </si>
  <si>
    <t>Резервный фонд Администрации Томской области (подготовка и применение комплекса обработки избирательных бюллетеней при проведении выборов в органы местного самоуправления)</t>
  </si>
  <si>
    <t>Уничтожение очагов дикорастущей конопли</t>
  </si>
  <si>
    <t>Составление ( изменение и дополнение) списков кандидатов в присяжные заседатели федеральных судов общей юрисдикции в РФ</t>
  </si>
  <si>
    <t>Осуществление полномочий по подготовке проведения статистических переписей</t>
  </si>
  <si>
    <t xml:space="preserve">Реализация государственной политики в области  приватизации и управления государственной и муниципальной собственности </t>
  </si>
  <si>
    <t>Отчет об исполнении местного бюджета Первомайского района по разделам, подразделам, целевым статьям и видам расходов классификации расходов бюджетов в ведомственной структуре расходов                                   за  2010 год</t>
  </si>
  <si>
    <t>Федеральная целевая программа  "Социальное развитие села до 2012 года"</t>
  </si>
  <si>
    <t xml:space="preserve">Субсидии на обеспечение жильем граждан Российской Федерации, проживающих и работающих в сельской местности </t>
  </si>
  <si>
    <t>Резервный фонд Администрации Томской области  " Ремонт и приобретение жилья инвалидам и участникам Великой Отечественной войны 1941-1945 годов, указанных в подпункте 1 пункта 1 статьи 2 Федерального закона от 12.01.1995г. "О ветеранах", за исключением лиц из их числа, нуждающихся в улучшении жилищных условий и вставших на учет до 1 марта 2005 г."</t>
  </si>
  <si>
    <t>Резервный фонд Администрации Томской области "Реконструкция  моста через р.Туендат"</t>
  </si>
  <si>
    <t>Выплаты приемной семье на содержание подопечных детей (Областные средства)</t>
  </si>
  <si>
    <t>Выполнение функций органами местного самоуправления (Оплата труда приемного родителя) (Областные средства)</t>
  </si>
  <si>
    <t>Выплаты приемной семье на содержание подопечных детей (Федеральные средства)</t>
  </si>
  <si>
    <t>Выполнение функций органами местного самоуправления (Оплата труда приемного родителя) (Федеральные средства)</t>
  </si>
  <si>
    <t>Мероприятия на осуществление ежемесячной выплаты денежных средств опекунам (попечителям) на содержание детей, оставшихся без попечения родителей (Областные средства)</t>
  </si>
  <si>
    <t>Мероприятия на осуществление ежемесячной выплаты денежных средств опекунам (попечителям) на содержание детей, оставшихся без попечения родителей (Федеральные средства)</t>
  </si>
  <si>
    <t xml:space="preserve">МЦП "Ветеран" Выполнение функций органами местного самоуправления </t>
  </si>
  <si>
    <t>ВЦП "Социальное развитие села до 2012"</t>
  </si>
  <si>
    <t>7950009</t>
  </si>
  <si>
    <t>Межбюджетные трансферты на софинансирование объектов капитального строительства собственности муниципальных образований в рамках ФЦП "Социальное развитие села  до 2012 года" - наружные водопроводные сети центральной части с. Первомайское</t>
  </si>
  <si>
    <t>Межбюджетные трансферты на софинансирование объектов капитального строительства собственности муниципальных образований в рамках ОЦП "Социальное развитие села Томской области до 2012 года" - наружные водопроводные сети центральной части с. Первомайское</t>
  </si>
  <si>
    <t>5201514</t>
  </si>
  <si>
    <t>5201516</t>
  </si>
  <si>
    <t xml:space="preserve">Межбюджетные трансферты на софинансирование объектов капитального строительства собственности муниципальных образований в рамках ОЦП "Социальное развитие села  до 2012 года"-наружный водопровод к жилым домам МКП "Молодежный" в с.Первомайское </t>
  </si>
  <si>
    <t xml:space="preserve">Межбюджетные трансферты на софинансирование объектов капитального строительства собственности муниципальных образований в рамках ОЦП  "Социальное развитие села до 2012 года"- софинансирование объектов капитального строительства электроснабжение ул.Ленинская в с. Первомайское </t>
  </si>
  <si>
    <t>Другие вопросы в области нацтональной экономики</t>
  </si>
  <si>
    <t>Субсидии на государственную поддержку малого предпринимательства, включая крестьянские (фермерские) хозяйства</t>
  </si>
  <si>
    <t>345000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</si>
  <si>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</si>
  <si>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</si>
  <si>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Резервные фонды исполнительных органов государственной власти субъектов Российской Федерации</t>
  </si>
  <si>
    <t>Межбюджетные трансферты на строительство угольной котельной в п.Улу-Юл</t>
  </si>
  <si>
    <t>Межбюджетные трансферты на строительство теплотрассы от УТ-3 до проектируемого жилого здания по ул.Ленинской 69 в с.Первомайское Первомайского района Томской области</t>
  </si>
  <si>
    <t>5201515</t>
  </si>
  <si>
    <t>Межбюджетные трансферты на предоставление социальных выплат гражданам на оплату коммунальных услуг в части стоимости услуг по теплоснабжению от энергосберегающих организациях, использующих в качестве топлива нефть</t>
  </si>
  <si>
    <t>Реконструкция кинотеатра "Чулым"</t>
  </si>
  <si>
    <t>Резервный фонд Администрации Томской области на укрепление материально-технической базы Сергеевской СОШ</t>
  </si>
  <si>
    <t>Субсидии на возмещение ЛПХ, КФХ, СПоК части затрат на уплату процентов по кредитам, полученным в российских кредитных организациях, и займам, полученным с/х кредитных потребительских кооперативах в 2005-2010 годах на срок до 8 лет (Областные)</t>
  </si>
  <si>
    <t>к решению Думы Первомайского района</t>
  </si>
  <si>
    <t xml:space="preserve">от   28.04.2011г. №51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</si>
</sst>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_ ;\-#,##0.00\ "/>
    <numFmt numFmtId="175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4"/>
      <name val="Arial Cyr"/>
      <family val="0"/>
    </font>
    <font>
      <sz val="10"/>
      <color indexed="14"/>
      <name val="Arial Cyr"/>
      <family val="0"/>
    </font>
    <font>
      <sz val="10"/>
      <color indexed="17"/>
      <name val="Arial Cyr"/>
      <family val="0"/>
    </font>
    <font>
      <sz val="10"/>
      <color indexed="55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48"/>
      <name val="Times New Roman CYR"/>
      <family val="1"/>
    </font>
    <font>
      <b/>
      <sz val="12"/>
      <color indexed="48"/>
      <name val="Arial Cyr"/>
      <family val="2"/>
    </font>
    <font>
      <i/>
      <sz val="12"/>
      <color indexed="48"/>
      <name val="Times New Roman CYR"/>
      <family val="1"/>
    </font>
    <font>
      <b/>
      <sz val="12"/>
      <color indexed="4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0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0" fontId="8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1" fontId="9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 vertical="center"/>
    </xf>
    <xf numFmtId="170" fontId="20" fillId="0" borderId="0" xfId="0" applyNumberFormat="1" applyFont="1" applyAlignment="1">
      <alignment vertical="center"/>
    </xf>
    <xf numFmtId="170" fontId="1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170" fontId="18" fillId="0" borderId="0" xfId="0" applyNumberFormat="1" applyFont="1" applyBorder="1" applyAlignment="1">
      <alignment vertical="center"/>
    </xf>
    <xf numFmtId="170" fontId="1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2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70" fontId="2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170" fontId="3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0" fontId="3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right" vertical="center"/>
    </xf>
    <xf numFmtId="175" fontId="24" fillId="0" borderId="16" xfId="0" applyNumberFormat="1" applyFont="1" applyBorder="1" applyAlignment="1">
      <alignment horizontal="left" vertical="center" wrapText="1"/>
    </xf>
    <xf numFmtId="170" fontId="4" fillId="0" borderId="16" xfId="0" applyNumberFormat="1" applyFont="1" applyFill="1" applyBorder="1" applyAlignment="1">
      <alignment horizontal="right" vertical="center"/>
    </xf>
    <xf numFmtId="174" fontId="3" fillId="0" borderId="16" xfId="6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0" fontId="3" fillId="0" borderId="16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170" fontId="31" fillId="0" borderId="16" xfId="0" applyNumberFormat="1" applyFont="1" applyBorder="1" applyAlignment="1">
      <alignment horizontal="right" vertical="center"/>
    </xf>
    <xf numFmtId="0" fontId="32" fillId="0" borderId="16" xfId="0" applyFont="1" applyBorder="1" applyAlignment="1">
      <alignment vertical="center"/>
    </xf>
    <xf numFmtId="170" fontId="33" fillId="0" borderId="16" xfId="0" applyNumberFormat="1" applyFont="1" applyBorder="1" applyAlignment="1">
      <alignment horizontal="right" vertical="center"/>
    </xf>
    <xf numFmtId="170" fontId="33" fillId="0" borderId="16" xfId="0" applyNumberFormat="1" applyFont="1" applyBorder="1" applyAlignment="1">
      <alignment horizontal="right" vertical="center"/>
    </xf>
    <xf numFmtId="170" fontId="34" fillId="0" borderId="16" xfId="0" applyNumberFormat="1" applyFont="1" applyBorder="1" applyAlignment="1">
      <alignment horizontal="right" vertical="center"/>
    </xf>
    <xf numFmtId="170" fontId="31" fillId="0" borderId="16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 wrapText="1"/>
    </xf>
    <xf numFmtId="170" fontId="31" fillId="0" borderId="20" xfId="0" applyNumberFormat="1" applyFont="1" applyBorder="1" applyAlignment="1">
      <alignment horizontal="right" vertical="center"/>
    </xf>
    <xf numFmtId="0" fontId="32" fillId="0" borderId="20" xfId="0" applyFont="1" applyBorder="1" applyAlignment="1">
      <alignment vertical="center"/>
    </xf>
    <xf numFmtId="170" fontId="31" fillId="0" borderId="21" xfId="0" applyNumberFormat="1" applyFont="1" applyBorder="1" applyAlignment="1">
      <alignment horizontal="right" vertical="center"/>
    </xf>
    <xf numFmtId="0" fontId="32" fillId="0" borderId="21" xfId="0" applyFont="1" applyBorder="1" applyAlignment="1">
      <alignment vertical="center"/>
    </xf>
    <xf numFmtId="169" fontId="0" fillId="0" borderId="0" xfId="0" applyNumberFormat="1" applyBorder="1" applyAlignment="1">
      <alignment/>
    </xf>
    <xf numFmtId="0" fontId="7" fillId="0" borderId="2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70" fontId="3" fillId="0" borderId="21" xfId="0" applyNumberFormat="1" applyFont="1" applyBorder="1" applyAlignment="1">
      <alignment horizontal="right" vertical="center"/>
    </xf>
    <xf numFmtId="169" fontId="24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70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0" fontId="3" fillId="0" borderId="19" xfId="0" applyNumberFormat="1" applyFont="1" applyBorder="1" applyAlignment="1">
      <alignment horizontal="right" vertical="center"/>
    </xf>
    <xf numFmtId="170" fontId="3" fillId="0" borderId="19" xfId="0" applyNumberFormat="1" applyFont="1" applyBorder="1" applyAlignment="1">
      <alignment horizontal="right" vertical="center"/>
    </xf>
    <xf numFmtId="170" fontId="2" fillId="0" borderId="21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right" vertical="center"/>
    </xf>
    <xf numFmtId="170" fontId="3" fillId="0" borderId="22" xfId="0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1"/>
  <sheetViews>
    <sheetView showGridLines="0" tabSelected="1" zoomScalePageLayoutView="0" workbookViewId="0" topLeftCell="A1">
      <selection activeCell="A4" sqref="A4:H4"/>
    </sheetView>
  </sheetViews>
  <sheetFormatPr defaultColWidth="9.00390625" defaultRowHeight="12.75"/>
  <cols>
    <col min="1" max="1" width="37.625" style="1" customWidth="1"/>
    <col min="2" max="2" width="6.00390625" style="1" customWidth="1"/>
    <col min="3" max="3" width="6.125" style="1" customWidth="1"/>
    <col min="4" max="4" width="9.25390625" style="1" customWidth="1"/>
    <col min="5" max="5" width="5.375" style="1" customWidth="1"/>
    <col min="6" max="6" width="10.75390625" style="1" customWidth="1"/>
    <col min="7" max="7" width="12.625" style="1" customWidth="1"/>
    <col min="8" max="8" width="10.00390625" style="5" customWidth="1"/>
    <col min="9" max="9" width="8.75390625" style="6" customWidth="1"/>
    <col min="10" max="10" width="8.25390625" style="22" customWidth="1"/>
    <col min="11" max="11" width="12.125" style="0" customWidth="1"/>
    <col min="12" max="12" width="11.875" style="0" customWidth="1"/>
    <col min="13" max="13" width="7.625" style="0" customWidth="1"/>
    <col min="14" max="14" width="0.12890625" style="0" customWidth="1"/>
    <col min="15" max="15" width="6.625" style="0" customWidth="1"/>
    <col min="18" max="18" width="13.25390625" style="0" customWidth="1"/>
  </cols>
  <sheetData>
    <row r="1" spans="1:10" ht="12.75" customHeight="1">
      <c r="A1" s="123" t="s">
        <v>429</v>
      </c>
      <c r="B1" s="123"/>
      <c r="C1" s="123"/>
      <c r="D1" s="123"/>
      <c r="E1" s="123"/>
      <c r="F1" s="123"/>
      <c r="G1" s="123"/>
      <c r="H1" s="123"/>
      <c r="I1" s="52"/>
      <c r="J1" s="52"/>
    </row>
    <row r="2" spans="1:11" ht="12.75" customHeight="1">
      <c r="A2" s="124" t="s">
        <v>510</v>
      </c>
      <c r="B2" s="124"/>
      <c r="C2" s="124"/>
      <c r="D2" s="124"/>
      <c r="E2" s="124"/>
      <c r="F2" s="124"/>
      <c r="G2" s="124"/>
      <c r="H2" s="124"/>
      <c r="I2" s="53"/>
      <c r="J2" s="53"/>
      <c r="K2" s="51"/>
    </row>
    <row r="3" spans="1:11" ht="12" customHeight="1">
      <c r="A3" s="124" t="s">
        <v>511</v>
      </c>
      <c r="B3" s="124"/>
      <c r="C3" s="124"/>
      <c r="D3" s="124"/>
      <c r="E3" s="124"/>
      <c r="F3" s="124"/>
      <c r="G3" s="124"/>
      <c r="H3" s="124"/>
      <c r="I3" s="53"/>
      <c r="J3" s="53"/>
      <c r="K3" s="51"/>
    </row>
    <row r="4" spans="1:11" ht="78.75" customHeight="1">
      <c r="A4" s="125" t="s">
        <v>477</v>
      </c>
      <c r="B4" s="125"/>
      <c r="C4" s="125"/>
      <c r="D4" s="125"/>
      <c r="E4" s="125"/>
      <c r="F4" s="125"/>
      <c r="G4" s="125"/>
      <c r="H4" s="125"/>
      <c r="I4" s="54"/>
      <c r="J4" s="54"/>
      <c r="K4" s="51"/>
    </row>
    <row r="5" spans="1:10" ht="12" customHeight="1">
      <c r="A5" s="122" t="s">
        <v>32</v>
      </c>
      <c r="B5" s="122"/>
      <c r="C5" s="122"/>
      <c r="D5" s="122"/>
      <c r="E5" s="122"/>
      <c r="F5" s="122"/>
      <c r="G5" s="122"/>
      <c r="H5" s="122"/>
      <c r="I5" s="90"/>
      <c r="J5" s="90"/>
    </row>
    <row r="6" spans="1:10" ht="9.75" customHeight="1">
      <c r="A6" s="128" t="s">
        <v>33</v>
      </c>
      <c r="B6" s="128" t="s">
        <v>30</v>
      </c>
      <c r="C6" s="128" t="s">
        <v>31</v>
      </c>
      <c r="D6" s="128" t="s">
        <v>427</v>
      </c>
      <c r="E6" s="128" t="s">
        <v>428</v>
      </c>
      <c r="F6" s="130" t="s">
        <v>425</v>
      </c>
      <c r="G6" s="131" t="s">
        <v>426</v>
      </c>
      <c r="H6" s="129" t="s">
        <v>431</v>
      </c>
      <c r="I6" s="126"/>
      <c r="J6" s="127"/>
    </row>
    <row r="7" spans="1:11" ht="41.25" customHeight="1">
      <c r="A7" s="128"/>
      <c r="B7" s="128"/>
      <c r="C7" s="128"/>
      <c r="D7" s="128"/>
      <c r="E7" s="128"/>
      <c r="F7" s="130"/>
      <c r="G7" s="131"/>
      <c r="H7" s="129"/>
      <c r="I7" s="126"/>
      <c r="J7" s="127"/>
      <c r="K7" s="21"/>
    </row>
    <row r="8" spans="1:11" ht="21" customHeight="1">
      <c r="A8" s="56" t="s">
        <v>29</v>
      </c>
      <c r="B8" s="57"/>
      <c r="C8" s="57"/>
      <c r="D8" s="57"/>
      <c r="E8" s="57"/>
      <c r="F8" s="58">
        <f>F9+F15+F176+F320+F332+F364+F401+F476+F394</f>
        <v>471917</v>
      </c>
      <c r="G8" s="58">
        <f>G9+G15+G176+G320+G332+G364+G401+G476+G394</f>
        <v>468748.39999999997</v>
      </c>
      <c r="H8" s="58">
        <f>G8/F8*100</f>
        <v>99.32856837113306</v>
      </c>
      <c r="I8" s="83"/>
      <c r="J8" s="84"/>
      <c r="K8" s="34"/>
    </row>
    <row r="9" spans="1:11" ht="21" customHeight="1">
      <c r="A9" s="56" t="s">
        <v>19</v>
      </c>
      <c r="B9" s="57" t="s">
        <v>20</v>
      </c>
      <c r="C9" s="57" t="s">
        <v>34</v>
      </c>
      <c r="D9" s="57" t="s">
        <v>34</v>
      </c>
      <c r="E9" s="57" t="s">
        <v>34</v>
      </c>
      <c r="F9" s="58">
        <f aca="true" t="shared" si="0" ref="F9:G13">F10</f>
        <v>379.3</v>
      </c>
      <c r="G9" s="58">
        <f t="shared" si="0"/>
        <v>379.3</v>
      </c>
      <c r="H9" s="58">
        <f aca="true" t="shared" si="1" ref="H9:H78">G9/F9*100</f>
        <v>100</v>
      </c>
      <c r="I9" s="83"/>
      <c r="J9" s="84"/>
      <c r="K9" s="35"/>
    </row>
    <row r="10" spans="1:11" ht="21" customHeight="1">
      <c r="A10" s="59" t="s">
        <v>42</v>
      </c>
      <c r="B10" s="60" t="s">
        <v>20</v>
      </c>
      <c r="C10" s="60" t="s">
        <v>41</v>
      </c>
      <c r="D10" s="60" t="s">
        <v>34</v>
      </c>
      <c r="E10" s="60" t="s">
        <v>34</v>
      </c>
      <c r="F10" s="61">
        <f t="shared" si="0"/>
        <v>379.3</v>
      </c>
      <c r="G10" s="61">
        <f t="shared" si="0"/>
        <v>379.3</v>
      </c>
      <c r="H10" s="58">
        <f t="shared" si="1"/>
        <v>100</v>
      </c>
      <c r="I10" s="85"/>
      <c r="J10" s="84"/>
      <c r="K10" s="21"/>
    </row>
    <row r="11" spans="1:11" ht="81" customHeight="1">
      <c r="A11" s="62" t="s">
        <v>287</v>
      </c>
      <c r="B11" s="63" t="s">
        <v>20</v>
      </c>
      <c r="C11" s="63" t="s">
        <v>54</v>
      </c>
      <c r="D11" s="63" t="s">
        <v>34</v>
      </c>
      <c r="E11" s="63" t="s">
        <v>34</v>
      </c>
      <c r="F11" s="64">
        <f t="shared" si="0"/>
        <v>379.3</v>
      </c>
      <c r="G11" s="64">
        <f t="shared" si="0"/>
        <v>379.3</v>
      </c>
      <c r="H11" s="58">
        <f t="shared" si="1"/>
        <v>100</v>
      </c>
      <c r="I11" s="28"/>
      <c r="J11" s="84"/>
      <c r="K11" s="21"/>
    </row>
    <row r="12" spans="1:11" ht="80.25" customHeight="1">
      <c r="A12" s="62" t="s">
        <v>45</v>
      </c>
      <c r="B12" s="63" t="s">
        <v>20</v>
      </c>
      <c r="C12" s="63" t="s">
        <v>54</v>
      </c>
      <c r="D12" s="63" t="s">
        <v>159</v>
      </c>
      <c r="E12" s="63" t="s">
        <v>34</v>
      </c>
      <c r="F12" s="64">
        <f t="shared" si="0"/>
        <v>379.3</v>
      </c>
      <c r="G12" s="64">
        <f t="shared" si="0"/>
        <v>379.3</v>
      </c>
      <c r="H12" s="58">
        <f t="shared" si="1"/>
        <v>100</v>
      </c>
      <c r="I12" s="28"/>
      <c r="J12" s="84"/>
      <c r="K12" s="21"/>
    </row>
    <row r="13" spans="1:11" ht="21" customHeight="1">
      <c r="A13" s="62" t="s">
        <v>46</v>
      </c>
      <c r="B13" s="63" t="s">
        <v>20</v>
      </c>
      <c r="C13" s="63" t="s">
        <v>54</v>
      </c>
      <c r="D13" s="63" t="s">
        <v>157</v>
      </c>
      <c r="E13" s="63" t="s">
        <v>34</v>
      </c>
      <c r="F13" s="64">
        <f t="shared" si="0"/>
        <v>379.3</v>
      </c>
      <c r="G13" s="64">
        <f t="shared" si="0"/>
        <v>379.3</v>
      </c>
      <c r="H13" s="58">
        <f t="shared" si="1"/>
        <v>100</v>
      </c>
      <c r="I13" s="28"/>
      <c r="J13" s="84"/>
      <c r="K13" s="21"/>
    </row>
    <row r="14" spans="1:11" ht="33" customHeight="1">
      <c r="A14" s="62" t="s">
        <v>156</v>
      </c>
      <c r="B14" s="63" t="s">
        <v>20</v>
      </c>
      <c r="C14" s="63" t="s">
        <v>54</v>
      </c>
      <c r="D14" s="63" t="s">
        <v>157</v>
      </c>
      <c r="E14" s="63" t="s">
        <v>158</v>
      </c>
      <c r="F14" s="64">
        <v>379.3</v>
      </c>
      <c r="G14" s="64">
        <v>379.3</v>
      </c>
      <c r="H14" s="58">
        <f t="shared" si="1"/>
        <v>100</v>
      </c>
      <c r="I14" s="28"/>
      <c r="J14" s="84"/>
      <c r="K14" s="21"/>
    </row>
    <row r="15" spans="1:11" s="3" customFormat="1" ht="36" customHeight="1">
      <c r="A15" s="56" t="s">
        <v>21</v>
      </c>
      <c r="B15" s="57" t="s">
        <v>22</v>
      </c>
      <c r="C15" s="57" t="s">
        <v>34</v>
      </c>
      <c r="D15" s="57" t="s">
        <v>34</v>
      </c>
      <c r="E15" s="57" t="s">
        <v>34</v>
      </c>
      <c r="F15" s="58">
        <f>F16+F62+F82+F98+F107+F68+F95+F56+F165</f>
        <v>115267.3</v>
      </c>
      <c r="G15" s="58">
        <f>G16+G62+G82+G98+G107+G68+G95+G56+G165</f>
        <v>114441.00000000001</v>
      </c>
      <c r="H15" s="58">
        <f t="shared" si="1"/>
        <v>99.28314448243344</v>
      </c>
      <c r="I15" s="83"/>
      <c r="J15" s="84"/>
      <c r="K15" s="35"/>
    </row>
    <row r="16" spans="1:11" s="4" customFormat="1" ht="27" customHeight="1">
      <c r="A16" s="59" t="s">
        <v>42</v>
      </c>
      <c r="B16" s="60" t="s">
        <v>22</v>
      </c>
      <c r="C16" s="60" t="s">
        <v>41</v>
      </c>
      <c r="D16" s="60" t="s">
        <v>34</v>
      </c>
      <c r="E16" s="60" t="s">
        <v>34</v>
      </c>
      <c r="F16" s="61">
        <f>F17+F21+F27+F33+F36+F54</f>
        <v>18530.100000000002</v>
      </c>
      <c r="G16" s="61">
        <f>G17+G21+G27+G33+G36+G54</f>
        <v>18524.8</v>
      </c>
      <c r="H16" s="58">
        <f t="shared" si="1"/>
        <v>99.97139788776099</v>
      </c>
      <c r="I16" s="85"/>
      <c r="J16" s="84"/>
      <c r="K16" s="35"/>
    </row>
    <row r="17" spans="1:11" s="4" customFormat="1" ht="66" customHeight="1">
      <c r="A17" s="62" t="s">
        <v>190</v>
      </c>
      <c r="B17" s="63" t="s">
        <v>22</v>
      </c>
      <c r="C17" s="63" t="s">
        <v>191</v>
      </c>
      <c r="D17" s="63"/>
      <c r="E17" s="63"/>
      <c r="F17" s="64">
        <f aca="true" t="shared" si="2" ref="F17:G19">F18</f>
        <v>894.3</v>
      </c>
      <c r="G17" s="64">
        <f t="shared" si="2"/>
        <v>894.3</v>
      </c>
      <c r="H17" s="58">
        <f t="shared" si="1"/>
        <v>100</v>
      </c>
      <c r="I17" s="28"/>
      <c r="J17" s="84"/>
      <c r="K17" s="37"/>
    </row>
    <row r="18" spans="1:11" s="4" customFormat="1" ht="96.75" customHeight="1">
      <c r="A18" s="62" t="s">
        <v>56</v>
      </c>
      <c r="B18" s="63" t="s">
        <v>22</v>
      </c>
      <c r="C18" s="63" t="s">
        <v>191</v>
      </c>
      <c r="D18" s="63" t="s">
        <v>159</v>
      </c>
      <c r="E18" s="63"/>
      <c r="F18" s="64">
        <f t="shared" si="2"/>
        <v>894.3</v>
      </c>
      <c r="G18" s="64">
        <f t="shared" si="2"/>
        <v>894.3</v>
      </c>
      <c r="H18" s="58">
        <f t="shared" si="1"/>
        <v>100</v>
      </c>
      <c r="I18" s="28"/>
      <c r="J18" s="84"/>
      <c r="K18" s="37"/>
    </row>
    <row r="19" spans="1:11" s="4" customFormat="1" ht="25.5" customHeight="1">
      <c r="A19" s="62" t="s">
        <v>192</v>
      </c>
      <c r="B19" s="63" t="s">
        <v>22</v>
      </c>
      <c r="C19" s="63" t="s">
        <v>191</v>
      </c>
      <c r="D19" s="63" t="s">
        <v>193</v>
      </c>
      <c r="E19" s="63"/>
      <c r="F19" s="64">
        <f t="shared" si="2"/>
        <v>894.3</v>
      </c>
      <c r="G19" s="64">
        <f t="shared" si="2"/>
        <v>894.3</v>
      </c>
      <c r="H19" s="58">
        <f t="shared" si="1"/>
        <v>100</v>
      </c>
      <c r="I19" s="28"/>
      <c r="J19" s="84"/>
      <c r="K19" s="37"/>
    </row>
    <row r="20" spans="1:11" s="4" customFormat="1" ht="37.5" customHeight="1">
      <c r="A20" s="62" t="s">
        <v>156</v>
      </c>
      <c r="B20" s="63" t="s">
        <v>22</v>
      </c>
      <c r="C20" s="63" t="s">
        <v>191</v>
      </c>
      <c r="D20" s="63" t="s">
        <v>193</v>
      </c>
      <c r="E20" s="63" t="s">
        <v>158</v>
      </c>
      <c r="F20" s="64">
        <v>894.3</v>
      </c>
      <c r="G20" s="64">
        <v>894.3</v>
      </c>
      <c r="H20" s="58">
        <f t="shared" si="1"/>
        <v>100</v>
      </c>
      <c r="I20" s="28"/>
      <c r="J20" s="84"/>
      <c r="K20" s="37"/>
    </row>
    <row r="21" spans="1:11" ht="99" customHeight="1">
      <c r="A21" s="62" t="s">
        <v>56</v>
      </c>
      <c r="B21" s="63" t="s">
        <v>22</v>
      </c>
      <c r="C21" s="63" t="s">
        <v>55</v>
      </c>
      <c r="D21" s="63" t="s">
        <v>34</v>
      </c>
      <c r="E21" s="63" t="s">
        <v>34</v>
      </c>
      <c r="F21" s="64">
        <f aca="true" t="shared" si="3" ref="F21:G23">F22</f>
        <v>15883.6</v>
      </c>
      <c r="G21" s="64">
        <f t="shared" si="3"/>
        <v>15878.7</v>
      </c>
      <c r="H21" s="58">
        <f t="shared" si="1"/>
        <v>99.96915057039966</v>
      </c>
      <c r="I21" s="28"/>
      <c r="J21" s="84"/>
      <c r="K21" s="21"/>
    </row>
    <row r="22" spans="1:11" ht="81.75" customHeight="1">
      <c r="A22" s="62" t="s">
        <v>45</v>
      </c>
      <c r="B22" s="63" t="s">
        <v>22</v>
      </c>
      <c r="C22" s="63" t="s">
        <v>55</v>
      </c>
      <c r="D22" s="63" t="s">
        <v>159</v>
      </c>
      <c r="E22" s="63" t="s">
        <v>34</v>
      </c>
      <c r="F22" s="64">
        <f t="shared" si="3"/>
        <v>15883.6</v>
      </c>
      <c r="G22" s="64">
        <f t="shared" si="3"/>
        <v>15878.7</v>
      </c>
      <c r="H22" s="58">
        <f t="shared" si="1"/>
        <v>99.96915057039966</v>
      </c>
      <c r="I22" s="28"/>
      <c r="J22" s="84"/>
      <c r="K22" s="21"/>
    </row>
    <row r="23" spans="1:11" ht="24" customHeight="1">
      <c r="A23" s="62" t="s">
        <v>46</v>
      </c>
      <c r="B23" s="63" t="s">
        <v>22</v>
      </c>
      <c r="C23" s="63" t="s">
        <v>55</v>
      </c>
      <c r="D23" s="63" t="s">
        <v>157</v>
      </c>
      <c r="E23" s="63" t="s">
        <v>34</v>
      </c>
      <c r="F23" s="64">
        <f t="shared" si="3"/>
        <v>15883.6</v>
      </c>
      <c r="G23" s="64">
        <f t="shared" si="3"/>
        <v>15878.7</v>
      </c>
      <c r="H23" s="58">
        <f t="shared" si="1"/>
        <v>99.96915057039966</v>
      </c>
      <c r="I23" s="28"/>
      <c r="J23" s="84"/>
      <c r="K23" s="21"/>
    </row>
    <row r="24" spans="1:11" ht="33" customHeight="1">
      <c r="A24" s="62" t="s">
        <v>156</v>
      </c>
      <c r="B24" s="63" t="s">
        <v>22</v>
      </c>
      <c r="C24" s="63" t="s">
        <v>55</v>
      </c>
      <c r="D24" s="63" t="s">
        <v>157</v>
      </c>
      <c r="E24" s="63" t="s">
        <v>158</v>
      </c>
      <c r="F24" s="64">
        <v>15883.6</v>
      </c>
      <c r="G24" s="64">
        <v>15878.7</v>
      </c>
      <c r="H24" s="58">
        <f t="shared" si="1"/>
        <v>99.96915057039966</v>
      </c>
      <c r="I24" s="28"/>
      <c r="J24" s="84"/>
      <c r="K24" s="21"/>
    </row>
    <row r="25" spans="1:11" ht="67.5" customHeight="1" hidden="1">
      <c r="A25" s="62"/>
      <c r="B25" s="63"/>
      <c r="C25" s="63"/>
      <c r="D25" s="63"/>
      <c r="E25" s="63"/>
      <c r="F25" s="64"/>
      <c r="G25" s="91"/>
      <c r="H25" s="58" t="e">
        <f t="shared" si="1"/>
        <v>#DIV/0!</v>
      </c>
      <c r="I25" s="86"/>
      <c r="J25" s="84"/>
      <c r="K25" s="21"/>
    </row>
    <row r="26" spans="1:11" ht="24.75" customHeight="1" hidden="1">
      <c r="A26" s="62"/>
      <c r="B26" s="63"/>
      <c r="C26" s="63"/>
      <c r="D26" s="63"/>
      <c r="E26" s="63"/>
      <c r="F26" s="64"/>
      <c r="G26" s="91"/>
      <c r="H26" s="58" t="e">
        <f t="shared" si="1"/>
        <v>#DIV/0!</v>
      </c>
      <c r="I26" s="86"/>
      <c r="J26" s="84"/>
      <c r="K26" s="21"/>
    </row>
    <row r="27" spans="1:11" ht="24.75" customHeight="1" hidden="1">
      <c r="A27" s="62" t="s">
        <v>246</v>
      </c>
      <c r="B27" s="63" t="s">
        <v>22</v>
      </c>
      <c r="C27" s="63" t="s">
        <v>247</v>
      </c>
      <c r="D27" s="63"/>
      <c r="E27" s="63"/>
      <c r="F27" s="64"/>
      <c r="G27" s="91"/>
      <c r="H27" s="58" t="e">
        <f t="shared" si="1"/>
        <v>#DIV/0!</v>
      </c>
      <c r="I27" s="86"/>
      <c r="J27" s="84"/>
      <c r="K27" s="21"/>
    </row>
    <row r="28" spans="1:11" ht="43.5" customHeight="1" hidden="1">
      <c r="A28" s="62" t="s">
        <v>248</v>
      </c>
      <c r="B28" s="63" t="s">
        <v>22</v>
      </c>
      <c r="C28" s="63" t="s">
        <v>247</v>
      </c>
      <c r="D28" s="63" t="s">
        <v>249</v>
      </c>
      <c r="E28" s="63"/>
      <c r="F28" s="64"/>
      <c r="G28" s="91"/>
      <c r="H28" s="58" t="e">
        <f t="shared" si="1"/>
        <v>#DIV/0!</v>
      </c>
      <c r="I28" s="86"/>
      <c r="J28" s="84"/>
      <c r="K28" s="21"/>
    </row>
    <row r="29" spans="1:11" ht="28.5" customHeight="1" hidden="1">
      <c r="A29" s="62" t="s">
        <v>250</v>
      </c>
      <c r="B29" s="63" t="s">
        <v>22</v>
      </c>
      <c r="C29" s="63" t="s">
        <v>247</v>
      </c>
      <c r="D29" s="63" t="s">
        <v>249</v>
      </c>
      <c r="E29" s="63" t="s">
        <v>158</v>
      </c>
      <c r="F29" s="64"/>
      <c r="G29" s="91"/>
      <c r="H29" s="58" t="e">
        <f t="shared" si="1"/>
        <v>#DIV/0!</v>
      </c>
      <c r="I29" s="86"/>
      <c r="J29" s="84"/>
      <c r="K29" s="21"/>
    </row>
    <row r="30" spans="1:11" ht="28.5" customHeight="1" hidden="1">
      <c r="A30" s="62" t="s">
        <v>246</v>
      </c>
      <c r="B30" s="63" t="s">
        <v>22</v>
      </c>
      <c r="C30" s="63" t="s">
        <v>247</v>
      </c>
      <c r="D30" s="63"/>
      <c r="E30" s="63"/>
      <c r="F30" s="64"/>
      <c r="G30" s="91"/>
      <c r="H30" s="58" t="e">
        <f t="shared" si="1"/>
        <v>#DIV/0!</v>
      </c>
      <c r="I30" s="86"/>
      <c r="J30" s="84"/>
      <c r="K30" s="21"/>
    </row>
    <row r="31" spans="1:11" ht="50.25" customHeight="1" hidden="1">
      <c r="A31" s="62" t="s">
        <v>338</v>
      </c>
      <c r="B31" s="63" t="s">
        <v>22</v>
      </c>
      <c r="C31" s="63" t="s">
        <v>247</v>
      </c>
      <c r="D31" s="63" t="s">
        <v>249</v>
      </c>
      <c r="E31" s="63"/>
      <c r="F31" s="64"/>
      <c r="G31" s="91"/>
      <c r="H31" s="58" t="e">
        <f t="shared" si="1"/>
        <v>#DIV/0!</v>
      </c>
      <c r="I31" s="86"/>
      <c r="J31" s="84"/>
      <c r="K31" s="21"/>
    </row>
    <row r="32" spans="1:11" ht="33" customHeight="1" hidden="1">
      <c r="A32" s="62" t="s">
        <v>339</v>
      </c>
      <c r="B32" s="63" t="s">
        <v>22</v>
      </c>
      <c r="C32" s="63" t="s">
        <v>247</v>
      </c>
      <c r="D32" s="63" t="s">
        <v>340</v>
      </c>
      <c r="E32" s="63" t="s">
        <v>158</v>
      </c>
      <c r="F32" s="64"/>
      <c r="G32" s="104"/>
      <c r="H32" s="58" t="e">
        <f t="shared" si="1"/>
        <v>#DIV/0!</v>
      </c>
      <c r="I32" s="86"/>
      <c r="J32" s="84"/>
      <c r="K32" s="21"/>
    </row>
    <row r="33" spans="1:16" ht="24.75" customHeight="1">
      <c r="A33" s="62" t="s">
        <v>246</v>
      </c>
      <c r="B33" s="63" t="s">
        <v>22</v>
      </c>
      <c r="C33" s="63" t="s">
        <v>247</v>
      </c>
      <c r="D33" s="63"/>
      <c r="E33" s="63"/>
      <c r="F33" s="64">
        <f>F34</f>
        <v>0.4</v>
      </c>
      <c r="G33" s="64">
        <v>0</v>
      </c>
      <c r="H33" s="58">
        <f t="shared" si="1"/>
        <v>0</v>
      </c>
      <c r="I33" s="35"/>
      <c r="J33" s="35"/>
      <c r="K33" s="35"/>
      <c r="L33" s="21"/>
      <c r="N33" s="33"/>
      <c r="O33" s="21"/>
      <c r="P33" s="21"/>
    </row>
    <row r="34" spans="1:16" ht="64.5" customHeight="1">
      <c r="A34" s="62" t="s">
        <v>474</v>
      </c>
      <c r="B34" s="63" t="s">
        <v>22</v>
      </c>
      <c r="C34" s="63" t="s">
        <v>247</v>
      </c>
      <c r="D34" s="63" t="s">
        <v>249</v>
      </c>
      <c r="E34" s="63"/>
      <c r="F34" s="64">
        <f>F35</f>
        <v>0.4</v>
      </c>
      <c r="G34" s="64">
        <v>0</v>
      </c>
      <c r="H34" s="58">
        <f t="shared" si="1"/>
        <v>0</v>
      </c>
      <c r="I34" s="103"/>
      <c r="J34" s="21"/>
      <c r="K34" s="21"/>
      <c r="L34" s="21"/>
      <c r="N34" s="33"/>
      <c r="O34" s="21"/>
      <c r="P34" s="21"/>
    </row>
    <row r="35" spans="1:16" ht="35.25" customHeight="1">
      <c r="A35" s="62" t="s">
        <v>250</v>
      </c>
      <c r="B35" s="63" t="s">
        <v>22</v>
      </c>
      <c r="C35" s="63" t="s">
        <v>247</v>
      </c>
      <c r="D35" s="63" t="s">
        <v>249</v>
      </c>
      <c r="E35" s="63" t="s">
        <v>158</v>
      </c>
      <c r="F35" s="64">
        <v>0.4</v>
      </c>
      <c r="G35" s="64">
        <v>0</v>
      </c>
      <c r="H35" s="58">
        <f t="shared" si="1"/>
        <v>0</v>
      </c>
      <c r="I35" s="21"/>
      <c r="J35" s="21"/>
      <c r="K35" s="21"/>
      <c r="L35" s="21"/>
      <c r="N35" s="33"/>
      <c r="O35" s="21"/>
      <c r="P35" s="21"/>
    </row>
    <row r="36" spans="1:11" ht="34.5" customHeight="1">
      <c r="A36" s="62" t="s">
        <v>44</v>
      </c>
      <c r="B36" s="63" t="s">
        <v>22</v>
      </c>
      <c r="C36" s="63" t="s">
        <v>43</v>
      </c>
      <c r="D36" s="63" t="s">
        <v>34</v>
      </c>
      <c r="E36" s="63" t="s">
        <v>34</v>
      </c>
      <c r="F36" s="64">
        <f>F41+F37+F39</f>
        <v>1691.8</v>
      </c>
      <c r="G36" s="64">
        <f>G41+G37+G39</f>
        <v>1691.8</v>
      </c>
      <c r="H36" s="58">
        <f t="shared" si="1"/>
        <v>100</v>
      </c>
      <c r="I36" s="86"/>
      <c r="J36" s="84"/>
      <c r="K36" s="35"/>
    </row>
    <row r="37" spans="1:11" ht="50.25" customHeight="1">
      <c r="A37" s="62" t="s">
        <v>475</v>
      </c>
      <c r="B37" s="63" t="s">
        <v>22</v>
      </c>
      <c r="C37" s="63" t="s">
        <v>43</v>
      </c>
      <c r="D37" s="63" t="s">
        <v>457</v>
      </c>
      <c r="E37" s="63"/>
      <c r="F37" s="64">
        <v>33.7</v>
      </c>
      <c r="G37" s="64">
        <v>33.7</v>
      </c>
      <c r="H37" s="58">
        <f t="shared" si="1"/>
        <v>100</v>
      </c>
      <c r="I37" s="86"/>
      <c r="J37" s="84"/>
      <c r="K37" s="35"/>
    </row>
    <row r="38" spans="1:11" ht="39" customHeight="1">
      <c r="A38" s="62" t="s">
        <v>250</v>
      </c>
      <c r="B38" s="63" t="s">
        <v>22</v>
      </c>
      <c r="C38" s="63" t="s">
        <v>43</v>
      </c>
      <c r="D38" s="63" t="s">
        <v>457</v>
      </c>
      <c r="E38" s="63" t="s">
        <v>158</v>
      </c>
      <c r="F38" s="64">
        <v>33.7</v>
      </c>
      <c r="G38" s="106">
        <v>33.7</v>
      </c>
      <c r="H38" s="58">
        <f t="shared" si="1"/>
        <v>100</v>
      </c>
      <c r="I38" s="86"/>
      <c r="J38" s="84"/>
      <c r="K38" s="35"/>
    </row>
    <row r="39" spans="1:11" ht="34.5" customHeight="1">
      <c r="A39" s="62" t="s">
        <v>443</v>
      </c>
      <c r="B39" s="63" t="s">
        <v>22</v>
      </c>
      <c r="C39" s="63" t="s">
        <v>43</v>
      </c>
      <c r="D39" s="63" t="s">
        <v>445</v>
      </c>
      <c r="E39" s="63"/>
      <c r="F39" s="64">
        <v>100</v>
      </c>
      <c r="G39" s="106">
        <v>100</v>
      </c>
      <c r="H39" s="58">
        <f t="shared" si="1"/>
        <v>100</v>
      </c>
      <c r="I39" s="86"/>
      <c r="J39" s="84"/>
      <c r="K39" s="35"/>
    </row>
    <row r="40" spans="1:11" ht="23.25" customHeight="1">
      <c r="A40" s="62" t="s">
        <v>38</v>
      </c>
      <c r="B40" s="63" t="s">
        <v>22</v>
      </c>
      <c r="C40" s="63" t="s">
        <v>43</v>
      </c>
      <c r="D40" s="63" t="s">
        <v>445</v>
      </c>
      <c r="E40" s="63" t="s">
        <v>37</v>
      </c>
      <c r="F40" s="64">
        <v>100</v>
      </c>
      <c r="G40" s="106">
        <v>100</v>
      </c>
      <c r="H40" s="58">
        <f t="shared" si="1"/>
        <v>100</v>
      </c>
      <c r="I40" s="86"/>
      <c r="J40" s="84"/>
      <c r="K40" s="35"/>
    </row>
    <row r="41" spans="1:11" ht="47.25" customHeight="1">
      <c r="A41" s="62" t="s">
        <v>51</v>
      </c>
      <c r="B41" s="63" t="s">
        <v>22</v>
      </c>
      <c r="C41" s="63" t="s">
        <v>43</v>
      </c>
      <c r="D41" s="63" t="s">
        <v>50</v>
      </c>
      <c r="E41" s="63" t="s">
        <v>34</v>
      </c>
      <c r="F41" s="64">
        <f>F42</f>
        <v>1558.1</v>
      </c>
      <c r="G41" s="64">
        <f>G42</f>
        <v>1558.1</v>
      </c>
      <c r="H41" s="58">
        <f t="shared" si="1"/>
        <v>100</v>
      </c>
      <c r="I41" s="86"/>
      <c r="J41" s="84"/>
      <c r="K41" s="21"/>
    </row>
    <row r="42" spans="1:11" ht="31.5">
      <c r="A42" s="62" t="s">
        <v>162</v>
      </c>
      <c r="B42" s="63" t="s">
        <v>22</v>
      </c>
      <c r="C42" s="63" t="s">
        <v>43</v>
      </c>
      <c r="D42" s="63" t="s">
        <v>163</v>
      </c>
      <c r="E42" s="63"/>
      <c r="F42" s="64">
        <f>F43+F45+F47+F51</f>
        <v>1558.1</v>
      </c>
      <c r="G42" s="64">
        <f>G43+G45+G47+G51</f>
        <v>1558.1</v>
      </c>
      <c r="H42" s="58">
        <f t="shared" si="1"/>
        <v>100</v>
      </c>
      <c r="I42" s="86"/>
      <c r="J42" s="84"/>
      <c r="K42" s="35"/>
    </row>
    <row r="43" spans="1:11" ht="31.5">
      <c r="A43" s="62" t="s">
        <v>147</v>
      </c>
      <c r="B43" s="63" t="s">
        <v>22</v>
      </c>
      <c r="C43" s="63" t="s">
        <v>43</v>
      </c>
      <c r="D43" s="63" t="s">
        <v>182</v>
      </c>
      <c r="E43" s="63"/>
      <c r="F43" s="64">
        <f>F44</f>
        <v>892</v>
      </c>
      <c r="G43" s="64">
        <f>G44</f>
        <v>892</v>
      </c>
      <c r="H43" s="58">
        <f t="shared" si="1"/>
        <v>100</v>
      </c>
      <c r="I43" s="28"/>
      <c r="J43" s="84"/>
      <c r="K43" s="21"/>
    </row>
    <row r="44" spans="1:11" ht="31.5">
      <c r="A44" s="62" t="s">
        <v>160</v>
      </c>
      <c r="B44" s="63" t="s">
        <v>22</v>
      </c>
      <c r="C44" s="63" t="s">
        <v>43</v>
      </c>
      <c r="D44" s="63" t="s">
        <v>182</v>
      </c>
      <c r="E44" s="63" t="s">
        <v>158</v>
      </c>
      <c r="F44" s="64">
        <v>892</v>
      </c>
      <c r="G44" s="64">
        <v>892</v>
      </c>
      <c r="H44" s="58">
        <f t="shared" si="1"/>
        <v>100</v>
      </c>
      <c r="I44" s="28"/>
      <c r="J44" s="84"/>
      <c r="K44" s="21"/>
    </row>
    <row r="45" spans="1:11" ht="31.5" customHeight="1">
      <c r="A45" s="62" t="s">
        <v>146</v>
      </c>
      <c r="B45" s="63" t="s">
        <v>22</v>
      </c>
      <c r="C45" s="63" t="s">
        <v>43</v>
      </c>
      <c r="D45" s="63" t="s">
        <v>183</v>
      </c>
      <c r="E45" s="63"/>
      <c r="F45" s="64">
        <f>F46</f>
        <v>118.8</v>
      </c>
      <c r="G45" s="64">
        <f>G46</f>
        <v>118.8</v>
      </c>
      <c r="H45" s="58">
        <f t="shared" si="1"/>
        <v>100</v>
      </c>
      <c r="I45" s="86"/>
      <c r="J45" s="84"/>
      <c r="K45" s="21"/>
    </row>
    <row r="46" spans="1:11" ht="23.25" customHeight="1">
      <c r="A46" s="62" t="s">
        <v>38</v>
      </c>
      <c r="B46" s="63" t="s">
        <v>22</v>
      </c>
      <c r="C46" s="63" t="s">
        <v>43</v>
      </c>
      <c r="D46" s="63" t="s">
        <v>183</v>
      </c>
      <c r="E46" s="63" t="s">
        <v>37</v>
      </c>
      <c r="F46" s="64">
        <v>118.8</v>
      </c>
      <c r="G46" s="105">
        <v>118.8</v>
      </c>
      <c r="H46" s="58">
        <f t="shared" si="1"/>
        <v>100</v>
      </c>
      <c r="I46" s="86"/>
      <c r="J46" s="84"/>
      <c r="K46" s="21"/>
    </row>
    <row r="47" spans="1:11" ht="30.75" customHeight="1">
      <c r="A47" s="62" t="s">
        <v>351</v>
      </c>
      <c r="B47" s="63" t="s">
        <v>22</v>
      </c>
      <c r="C47" s="63" t="s">
        <v>43</v>
      </c>
      <c r="D47" s="63" t="s">
        <v>215</v>
      </c>
      <c r="E47" s="63"/>
      <c r="F47" s="64">
        <f>F48</f>
        <v>547.3</v>
      </c>
      <c r="G47" s="64">
        <f>G48</f>
        <v>547.3</v>
      </c>
      <c r="H47" s="58">
        <f t="shared" si="1"/>
        <v>100</v>
      </c>
      <c r="I47" s="28"/>
      <c r="J47" s="84"/>
      <c r="K47" s="21"/>
    </row>
    <row r="48" spans="1:11" ht="23.25" customHeight="1">
      <c r="A48" s="62" t="s">
        <v>38</v>
      </c>
      <c r="B48" s="63" t="s">
        <v>22</v>
      </c>
      <c r="C48" s="63" t="s">
        <v>43</v>
      </c>
      <c r="D48" s="63" t="s">
        <v>215</v>
      </c>
      <c r="E48" s="63" t="s">
        <v>37</v>
      </c>
      <c r="F48" s="64">
        <v>547.3</v>
      </c>
      <c r="G48" s="64">
        <v>547.3</v>
      </c>
      <c r="H48" s="58">
        <f t="shared" si="1"/>
        <v>100</v>
      </c>
      <c r="I48" s="28"/>
      <c r="J48" s="84"/>
      <c r="K48" s="21"/>
    </row>
    <row r="49" spans="1:11" ht="33" customHeight="1" hidden="1">
      <c r="A49" s="62"/>
      <c r="B49" s="63" t="s">
        <v>22</v>
      </c>
      <c r="C49" s="63" t="s">
        <v>43</v>
      </c>
      <c r="D49" s="63" t="s">
        <v>364</v>
      </c>
      <c r="E49" s="63"/>
      <c r="F49" s="92">
        <f>F50</f>
        <v>0</v>
      </c>
      <c r="G49" s="93"/>
      <c r="H49" s="58" t="e">
        <f t="shared" si="1"/>
        <v>#DIV/0!</v>
      </c>
      <c r="I49" s="86"/>
      <c r="J49" s="84"/>
      <c r="K49" s="21"/>
    </row>
    <row r="50" spans="1:11" ht="23.25" customHeight="1" hidden="1">
      <c r="A50" s="62" t="s">
        <v>363</v>
      </c>
      <c r="B50" s="63" t="s">
        <v>22</v>
      </c>
      <c r="C50" s="63" t="s">
        <v>43</v>
      </c>
      <c r="D50" s="63" t="s">
        <v>364</v>
      </c>
      <c r="E50" s="63" t="s">
        <v>37</v>
      </c>
      <c r="F50" s="99"/>
      <c r="G50" s="100"/>
      <c r="H50" s="58" t="e">
        <f t="shared" si="1"/>
        <v>#DIV/0!</v>
      </c>
      <c r="I50" s="86"/>
      <c r="J50" s="84"/>
      <c r="K50" s="21"/>
    </row>
    <row r="51" spans="1:16" ht="33" customHeight="1" hidden="1">
      <c r="A51" s="62" t="s">
        <v>443</v>
      </c>
      <c r="B51" s="63" t="s">
        <v>22</v>
      </c>
      <c r="C51" s="63" t="s">
        <v>43</v>
      </c>
      <c r="D51" s="63" t="s">
        <v>444</v>
      </c>
      <c r="E51" s="98"/>
      <c r="F51" s="64"/>
      <c r="G51" s="64"/>
      <c r="H51" s="58" t="e">
        <f t="shared" si="1"/>
        <v>#DIV/0!</v>
      </c>
      <c r="I51" s="21"/>
      <c r="J51" s="21"/>
      <c r="K51" s="21"/>
      <c r="L51" s="21"/>
      <c r="N51" s="33"/>
      <c r="O51" s="21"/>
      <c r="P51" s="21"/>
    </row>
    <row r="52" spans="1:16" ht="23.25" customHeight="1" hidden="1">
      <c r="A52" s="62" t="s">
        <v>363</v>
      </c>
      <c r="B52" s="63" t="s">
        <v>22</v>
      </c>
      <c r="C52" s="63" t="s">
        <v>43</v>
      </c>
      <c r="D52" s="63" t="s">
        <v>444</v>
      </c>
      <c r="E52" s="98" t="s">
        <v>37</v>
      </c>
      <c r="F52" s="64"/>
      <c r="G52" s="64"/>
      <c r="H52" s="58" t="e">
        <f t="shared" si="1"/>
        <v>#DIV/0!</v>
      </c>
      <c r="I52" s="103"/>
      <c r="J52" s="21"/>
      <c r="K52" s="21"/>
      <c r="L52" s="21"/>
      <c r="N52" s="33"/>
      <c r="O52" s="21"/>
      <c r="P52" s="21"/>
    </row>
    <row r="53" spans="1:11" ht="15.75" customHeight="1" hidden="1">
      <c r="A53" s="62"/>
      <c r="B53" s="63"/>
      <c r="C53" s="63"/>
      <c r="D53" s="63"/>
      <c r="E53" s="63"/>
      <c r="F53" s="101"/>
      <c r="G53" s="102"/>
      <c r="H53" s="58" t="e">
        <f t="shared" si="1"/>
        <v>#DIV/0!</v>
      </c>
      <c r="I53" s="86"/>
      <c r="J53" s="84"/>
      <c r="K53" s="21"/>
    </row>
    <row r="54" spans="1:11" ht="45.75" customHeight="1">
      <c r="A54" s="62" t="s">
        <v>59</v>
      </c>
      <c r="B54" s="63" t="s">
        <v>22</v>
      </c>
      <c r="C54" s="63" t="s">
        <v>57</v>
      </c>
      <c r="D54" s="63" t="s">
        <v>58</v>
      </c>
      <c r="E54" s="63" t="s">
        <v>34</v>
      </c>
      <c r="F54" s="64">
        <f>F55</f>
        <v>60</v>
      </c>
      <c r="G54" s="64">
        <f>G55</f>
        <v>60</v>
      </c>
      <c r="H54" s="58">
        <f t="shared" si="1"/>
        <v>100</v>
      </c>
      <c r="I54" s="28"/>
      <c r="J54" s="84"/>
      <c r="K54" s="21"/>
    </row>
    <row r="55" spans="1:11" ht="36" customHeight="1">
      <c r="A55" s="62" t="s">
        <v>160</v>
      </c>
      <c r="B55" s="63" t="s">
        <v>22</v>
      </c>
      <c r="C55" s="63" t="s">
        <v>57</v>
      </c>
      <c r="D55" s="63" t="s">
        <v>58</v>
      </c>
      <c r="E55" s="63" t="s">
        <v>158</v>
      </c>
      <c r="F55" s="64">
        <v>60</v>
      </c>
      <c r="G55" s="64">
        <v>60</v>
      </c>
      <c r="H55" s="58">
        <f t="shared" si="1"/>
        <v>100</v>
      </c>
      <c r="I55" s="28"/>
      <c r="J55" s="84"/>
      <c r="K55" s="21"/>
    </row>
    <row r="56" spans="1:11" ht="33.75" customHeight="1">
      <c r="A56" s="65" t="s">
        <v>406</v>
      </c>
      <c r="B56" s="66" t="s">
        <v>22</v>
      </c>
      <c r="C56" s="66" t="s">
        <v>258</v>
      </c>
      <c r="D56" s="66"/>
      <c r="E56" s="66"/>
      <c r="F56" s="67">
        <f>F57</f>
        <v>4048.8</v>
      </c>
      <c r="G56" s="67">
        <f>G57</f>
        <v>4048.8</v>
      </c>
      <c r="H56" s="58">
        <f t="shared" si="1"/>
        <v>100</v>
      </c>
      <c r="I56" s="87"/>
      <c r="J56" s="84"/>
      <c r="K56" s="21"/>
    </row>
    <row r="57" spans="1:11" ht="68.25" customHeight="1">
      <c r="A57" s="62" t="s">
        <v>407</v>
      </c>
      <c r="B57" s="63" t="s">
        <v>22</v>
      </c>
      <c r="C57" s="63" t="s">
        <v>260</v>
      </c>
      <c r="D57" s="63"/>
      <c r="E57" s="63"/>
      <c r="F57" s="76">
        <f>F58+F60</f>
        <v>4048.8</v>
      </c>
      <c r="G57" s="76">
        <f>G58+G60</f>
        <v>4048.8</v>
      </c>
      <c r="H57" s="58">
        <f t="shared" si="1"/>
        <v>100</v>
      </c>
      <c r="I57" s="28"/>
      <c r="J57" s="84"/>
      <c r="K57" s="21"/>
    </row>
    <row r="58" spans="1:11" ht="52.5" customHeight="1">
      <c r="A58" s="62" t="s">
        <v>481</v>
      </c>
      <c r="B58" s="63" t="s">
        <v>22</v>
      </c>
      <c r="C58" s="63" t="s">
        <v>260</v>
      </c>
      <c r="D58" s="63" t="s">
        <v>445</v>
      </c>
      <c r="E58" s="63"/>
      <c r="F58" s="76">
        <f>F59</f>
        <v>2000</v>
      </c>
      <c r="G58" s="76">
        <f>G59</f>
        <v>2000</v>
      </c>
      <c r="H58" s="58">
        <f t="shared" si="1"/>
        <v>100</v>
      </c>
      <c r="I58" s="28"/>
      <c r="J58" s="84"/>
      <c r="K58" s="21"/>
    </row>
    <row r="59" spans="1:11" ht="21.75" customHeight="1">
      <c r="A59" s="62" t="s">
        <v>38</v>
      </c>
      <c r="B59" s="63" t="s">
        <v>22</v>
      </c>
      <c r="C59" s="63" t="s">
        <v>260</v>
      </c>
      <c r="D59" s="63" t="s">
        <v>445</v>
      </c>
      <c r="E59" s="63" t="s">
        <v>37</v>
      </c>
      <c r="F59" s="76">
        <v>2000</v>
      </c>
      <c r="G59" s="76">
        <v>2000</v>
      </c>
      <c r="H59" s="58">
        <v>100</v>
      </c>
      <c r="I59" s="28"/>
      <c r="J59" s="84"/>
      <c r="K59" s="21"/>
    </row>
    <row r="60" spans="1:11" ht="54" customHeight="1">
      <c r="A60" s="62" t="s">
        <v>408</v>
      </c>
      <c r="B60" s="63" t="s">
        <v>22</v>
      </c>
      <c r="C60" s="63" t="s">
        <v>260</v>
      </c>
      <c r="D60" s="63" t="s">
        <v>409</v>
      </c>
      <c r="E60" s="63"/>
      <c r="F60" s="76">
        <f>F61</f>
        <v>2048.8</v>
      </c>
      <c r="G60" s="76">
        <f>G61</f>
        <v>2048.8</v>
      </c>
      <c r="H60" s="58">
        <f t="shared" si="1"/>
        <v>100</v>
      </c>
      <c r="I60" s="28"/>
      <c r="J60" s="84"/>
      <c r="K60" s="21"/>
    </row>
    <row r="61" spans="1:11" ht="34.5" customHeight="1">
      <c r="A61" s="62" t="s">
        <v>160</v>
      </c>
      <c r="B61" s="63" t="s">
        <v>22</v>
      </c>
      <c r="C61" s="63" t="s">
        <v>260</v>
      </c>
      <c r="D61" s="63" t="s">
        <v>409</v>
      </c>
      <c r="E61" s="63" t="s">
        <v>158</v>
      </c>
      <c r="F61" s="76">
        <v>2048.8</v>
      </c>
      <c r="G61" s="76">
        <v>2048.8</v>
      </c>
      <c r="H61" s="58">
        <f t="shared" si="1"/>
        <v>100</v>
      </c>
      <c r="I61" s="28"/>
      <c r="J61" s="84"/>
      <c r="K61" s="21"/>
    </row>
    <row r="62" spans="1:11" s="4" customFormat="1" ht="21" customHeight="1">
      <c r="A62" s="59" t="s">
        <v>53</v>
      </c>
      <c r="B62" s="60" t="s">
        <v>22</v>
      </c>
      <c r="C62" s="60" t="s">
        <v>52</v>
      </c>
      <c r="D62" s="60" t="s">
        <v>34</v>
      </c>
      <c r="E62" s="60" t="s">
        <v>34</v>
      </c>
      <c r="F62" s="61">
        <f aca="true" t="shared" si="4" ref="F62:G66">F63</f>
        <v>1587</v>
      </c>
      <c r="G62" s="61">
        <f t="shared" si="4"/>
        <v>1587</v>
      </c>
      <c r="H62" s="58">
        <f t="shared" si="1"/>
        <v>100</v>
      </c>
      <c r="I62" s="86"/>
      <c r="J62" s="84"/>
      <c r="K62" s="35"/>
    </row>
    <row r="63" spans="1:11" ht="20.25" customHeight="1">
      <c r="A63" s="62" t="s">
        <v>27</v>
      </c>
      <c r="B63" s="63" t="s">
        <v>22</v>
      </c>
      <c r="C63" s="63" t="s">
        <v>26</v>
      </c>
      <c r="D63" s="63" t="s">
        <v>34</v>
      </c>
      <c r="E63" s="63" t="s">
        <v>34</v>
      </c>
      <c r="F63" s="64">
        <f t="shared" si="4"/>
        <v>1587</v>
      </c>
      <c r="G63" s="64">
        <f t="shared" si="4"/>
        <v>1587</v>
      </c>
      <c r="H63" s="58">
        <f t="shared" si="1"/>
        <v>100</v>
      </c>
      <c r="I63" s="86"/>
      <c r="J63" s="84"/>
      <c r="K63" s="21"/>
    </row>
    <row r="64" spans="1:11" ht="19.5" customHeight="1">
      <c r="A64" s="62" t="s">
        <v>27</v>
      </c>
      <c r="B64" s="63" t="s">
        <v>22</v>
      </c>
      <c r="C64" s="63" t="s">
        <v>26</v>
      </c>
      <c r="D64" s="63" t="s">
        <v>140</v>
      </c>
      <c r="E64" s="63" t="s">
        <v>34</v>
      </c>
      <c r="F64" s="64">
        <f t="shared" si="4"/>
        <v>1587</v>
      </c>
      <c r="G64" s="64">
        <f t="shared" si="4"/>
        <v>1587</v>
      </c>
      <c r="H64" s="58">
        <f t="shared" si="1"/>
        <v>100</v>
      </c>
      <c r="I64" s="86"/>
      <c r="J64" s="84"/>
      <c r="K64" s="21"/>
    </row>
    <row r="65" spans="1:11" ht="20.25" customHeight="1">
      <c r="A65" s="62" t="s">
        <v>165</v>
      </c>
      <c r="B65" s="63" t="s">
        <v>22</v>
      </c>
      <c r="C65" s="63" t="s">
        <v>26</v>
      </c>
      <c r="D65" s="63" t="s">
        <v>166</v>
      </c>
      <c r="E65" s="63"/>
      <c r="F65" s="64">
        <f t="shared" si="4"/>
        <v>1587</v>
      </c>
      <c r="G65" s="64">
        <f t="shared" si="4"/>
        <v>1587</v>
      </c>
      <c r="H65" s="58">
        <f t="shared" si="1"/>
        <v>100</v>
      </c>
      <c r="I65" s="86"/>
      <c r="J65" s="84"/>
      <c r="K65" s="21"/>
    </row>
    <row r="66" spans="1:11" ht="161.25" customHeight="1">
      <c r="A66" s="68" t="s">
        <v>276</v>
      </c>
      <c r="B66" s="63" t="s">
        <v>22</v>
      </c>
      <c r="C66" s="63" t="s">
        <v>26</v>
      </c>
      <c r="D66" s="63" t="s">
        <v>397</v>
      </c>
      <c r="E66" s="63"/>
      <c r="F66" s="64">
        <f t="shared" si="4"/>
        <v>1587</v>
      </c>
      <c r="G66" s="64">
        <f t="shared" si="4"/>
        <v>1587</v>
      </c>
      <c r="H66" s="58">
        <f t="shared" si="1"/>
        <v>100</v>
      </c>
      <c r="I66" s="86"/>
      <c r="J66" s="84"/>
      <c r="K66" s="21"/>
    </row>
    <row r="67" spans="1:11" ht="37.5" customHeight="1">
      <c r="A67" s="62" t="s">
        <v>160</v>
      </c>
      <c r="B67" s="63" t="s">
        <v>22</v>
      </c>
      <c r="C67" s="63" t="s">
        <v>26</v>
      </c>
      <c r="D67" s="63" t="s">
        <v>397</v>
      </c>
      <c r="E67" s="63" t="s">
        <v>158</v>
      </c>
      <c r="F67" s="64">
        <v>1587</v>
      </c>
      <c r="G67" s="64">
        <v>1587</v>
      </c>
      <c r="H67" s="58">
        <f t="shared" si="1"/>
        <v>100</v>
      </c>
      <c r="I67" s="86"/>
      <c r="J67" s="84"/>
      <c r="K67" s="21"/>
    </row>
    <row r="68" spans="1:11" ht="15.75" customHeight="1" hidden="1">
      <c r="A68" s="65" t="s">
        <v>210</v>
      </c>
      <c r="B68" s="66" t="s">
        <v>22</v>
      </c>
      <c r="C68" s="66" t="s">
        <v>211</v>
      </c>
      <c r="D68" s="66"/>
      <c r="E68" s="66"/>
      <c r="F68" s="67">
        <f>F69+F73</f>
        <v>0</v>
      </c>
      <c r="G68" s="91"/>
      <c r="H68" s="58" t="e">
        <f t="shared" si="1"/>
        <v>#DIV/0!</v>
      </c>
      <c r="I68" s="86"/>
      <c r="J68" s="84"/>
      <c r="K68" s="21"/>
    </row>
    <row r="69" spans="1:11" ht="15.75" customHeight="1" hidden="1">
      <c r="A69" s="62" t="s">
        <v>212</v>
      </c>
      <c r="B69" s="63" t="s">
        <v>22</v>
      </c>
      <c r="C69" s="63" t="s">
        <v>213</v>
      </c>
      <c r="D69" s="63"/>
      <c r="E69" s="63"/>
      <c r="F69" s="64">
        <f>F87+F92</f>
        <v>0</v>
      </c>
      <c r="G69" s="91"/>
      <c r="H69" s="58" t="e">
        <f t="shared" si="1"/>
        <v>#DIV/0!</v>
      </c>
      <c r="I69" s="86"/>
      <c r="J69" s="84"/>
      <c r="K69" s="21"/>
    </row>
    <row r="70" spans="1:11" ht="47.25" customHeight="1" hidden="1">
      <c r="A70" s="62" t="s">
        <v>288</v>
      </c>
      <c r="B70" s="63" t="s">
        <v>22</v>
      </c>
      <c r="C70" s="63" t="s">
        <v>213</v>
      </c>
      <c r="D70" s="63" t="s">
        <v>217</v>
      </c>
      <c r="E70" s="63"/>
      <c r="F70" s="64">
        <f>F71</f>
        <v>0</v>
      </c>
      <c r="G70" s="91"/>
      <c r="H70" s="58" t="e">
        <f t="shared" si="1"/>
        <v>#DIV/0!</v>
      </c>
      <c r="I70" s="86"/>
      <c r="J70" s="84"/>
      <c r="K70" s="21"/>
    </row>
    <row r="71" spans="1:11" ht="63" customHeight="1" hidden="1">
      <c r="A71" s="62" t="s">
        <v>218</v>
      </c>
      <c r="B71" s="63" t="s">
        <v>22</v>
      </c>
      <c r="C71" s="63" t="s">
        <v>213</v>
      </c>
      <c r="D71" s="63" t="s">
        <v>219</v>
      </c>
      <c r="E71" s="63"/>
      <c r="F71" s="64">
        <f>F72</f>
        <v>0</v>
      </c>
      <c r="G71" s="91"/>
      <c r="H71" s="58" t="e">
        <f t="shared" si="1"/>
        <v>#DIV/0!</v>
      </c>
      <c r="I71" s="86"/>
      <c r="J71" s="84"/>
      <c r="K71" s="21"/>
    </row>
    <row r="72" spans="1:11" ht="15.75" customHeight="1" hidden="1">
      <c r="A72" s="62" t="s">
        <v>220</v>
      </c>
      <c r="B72" s="63" t="s">
        <v>22</v>
      </c>
      <c r="C72" s="63" t="s">
        <v>221</v>
      </c>
      <c r="D72" s="63" t="s">
        <v>219</v>
      </c>
      <c r="E72" s="63" t="s">
        <v>18</v>
      </c>
      <c r="F72" s="64"/>
      <c r="G72" s="91"/>
      <c r="H72" s="58" t="e">
        <f t="shared" si="1"/>
        <v>#DIV/0!</v>
      </c>
      <c r="I72" s="86"/>
      <c r="J72" s="84"/>
      <c r="K72" s="21"/>
    </row>
    <row r="73" spans="1:11" ht="15.75" customHeight="1" hidden="1">
      <c r="A73" s="62" t="s">
        <v>292</v>
      </c>
      <c r="B73" s="63" t="s">
        <v>22</v>
      </c>
      <c r="C73" s="63" t="s">
        <v>293</v>
      </c>
      <c r="D73" s="63"/>
      <c r="E73" s="63"/>
      <c r="F73" s="64">
        <f>F74</f>
        <v>0</v>
      </c>
      <c r="G73" s="91"/>
      <c r="H73" s="58" t="e">
        <f t="shared" si="1"/>
        <v>#DIV/0!</v>
      </c>
      <c r="I73" s="86"/>
      <c r="J73" s="84"/>
      <c r="K73" s="21"/>
    </row>
    <row r="74" spans="1:11" ht="15" customHeight="1" hidden="1">
      <c r="A74" s="62" t="s">
        <v>309</v>
      </c>
      <c r="B74" s="63" t="s">
        <v>22</v>
      </c>
      <c r="C74" s="63" t="s">
        <v>293</v>
      </c>
      <c r="D74" s="63" t="s">
        <v>310</v>
      </c>
      <c r="E74" s="63"/>
      <c r="F74" s="64">
        <f>F76</f>
        <v>0</v>
      </c>
      <c r="G74" s="91"/>
      <c r="H74" s="58" t="e">
        <f t="shared" si="1"/>
        <v>#DIV/0!</v>
      </c>
      <c r="I74" s="86"/>
      <c r="J74" s="84"/>
      <c r="K74" s="21"/>
    </row>
    <row r="75" spans="1:11" ht="31.5" customHeight="1" hidden="1">
      <c r="A75" s="62" t="s">
        <v>311</v>
      </c>
      <c r="B75" s="63" t="s">
        <v>108</v>
      </c>
      <c r="C75" s="63" t="s">
        <v>293</v>
      </c>
      <c r="D75" s="63" t="s">
        <v>310</v>
      </c>
      <c r="E75" s="63"/>
      <c r="F75" s="64">
        <f>F76</f>
        <v>0</v>
      </c>
      <c r="G75" s="91"/>
      <c r="H75" s="58" t="e">
        <f t="shared" si="1"/>
        <v>#DIV/0!</v>
      </c>
      <c r="I75" s="86"/>
      <c r="J75" s="84"/>
      <c r="K75" s="21"/>
    </row>
    <row r="76" spans="1:11" ht="94.5" customHeight="1" hidden="1">
      <c r="A76" s="62" t="s">
        <v>313</v>
      </c>
      <c r="B76" s="63" t="s">
        <v>108</v>
      </c>
      <c r="C76" s="63" t="s">
        <v>293</v>
      </c>
      <c r="D76" s="63" t="s">
        <v>312</v>
      </c>
      <c r="E76" s="63"/>
      <c r="F76" s="64">
        <f>F77</f>
        <v>0</v>
      </c>
      <c r="G76" s="91"/>
      <c r="H76" s="58" t="e">
        <f t="shared" si="1"/>
        <v>#DIV/0!</v>
      </c>
      <c r="I76" s="86"/>
      <c r="J76" s="84"/>
      <c r="K76" s="21"/>
    </row>
    <row r="77" spans="1:11" ht="31.5" customHeight="1" hidden="1">
      <c r="A77" s="62" t="s">
        <v>250</v>
      </c>
      <c r="B77" s="63" t="s">
        <v>108</v>
      </c>
      <c r="C77" s="63" t="s">
        <v>293</v>
      </c>
      <c r="D77" s="63" t="s">
        <v>312</v>
      </c>
      <c r="E77" s="63" t="s">
        <v>158</v>
      </c>
      <c r="F77" s="64"/>
      <c r="G77" s="91"/>
      <c r="H77" s="58" t="e">
        <f t="shared" si="1"/>
        <v>#DIV/0!</v>
      </c>
      <c r="I77" s="86"/>
      <c r="J77" s="84"/>
      <c r="K77" s="21"/>
    </row>
    <row r="78" spans="1:11" ht="15.75" customHeight="1" hidden="1">
      <c r="A78" s="62" t="s">
        <v>40</v>
      </c>
      <c r="B78" s="63" t="s">
        <v>108</v>
      </c>
      <c r="C78" s="63" t="s">
        <v>293</v>
      </c>
      <c r="D78" s="63" t="s">
        <v>39</v>
      </c>
      <c r="E78" s="63"/>
      <c r="F78" s="64"/>
      <c r="G78" s="91"/>
      <c r="H78" s="58" t="e">
        <f t="shared" si="1"/>
        <v>#DIV/0!</v>
      </c>
      <c r="I78" s="86"/>
      <c r="J78" s="84"/>
      <c r="K78" s="21"/>
    </row>
    <row r="79" spans="1:11" ht="47.25" customHeight="1" hidden="1">
      <c r="A79" s="62" t="s">
        <v>294</v>
      </c>
      <c r="B79" s="63" t="s">
        <v>108</v>
      </c>
      <c r="C79" s="63" t="s">
        <v>293</v>
      </c>
      <c r="D79" s="63" t="s">
        <v>230</v>
      </c>
      <c r="E79" s="63"/>
      <c r="F79" s="64"/>
      <c r="G79" s="91"/>
      <c r="H79" s="58" t="e">
        <f aca="true" t="shared" si="5" ref="H79:H148">G79/F79*100</f>
        <v>#DIV/0!</v>
      </c>
      <c r="I79" s="86"/>
      <c r="J79" s="84"/>
      <c r="K79" s="21"/>
    </row>
    <row r="80" spans="1:11" ht="47.25" customHeight="1" hidden="1">
      <c r="A80" s="62" t="s">
        <v>295</v>
      </c>
      <c r="B80" s="63" t="s">
        <v>108</v>
      </c>
      <c r="C80" s="63" t="s">
        <v>293</v>
      </c>
      <c r="D80" s="63" t="s">
        <v>296</v>
      </c>
      <c r="E80" s="63"/>
      <c r="F80" s="64"/>
      <c r="G80" s="91"/>
      <c r="H80" s="58" t="e">
        <f t="shared" si="5"/>
        <v>#DIV/0!</v>
      </c>
      <c r="I80" s="86"/>
      <c r="J80" s="84"/>
      <c r="K80" s="21"/>
    </row>
    <row r="81" spans="1:11" ht="15.75" customHeight="1" hidden="1">
      <c r="A81" s="62" t="s">
        <v>220</v>
      </c>
      <c r="B81" s="63" t="s">
        <v>108</v>
      </c>
      <c r="C81" s="63" t="s">
        <v>293</v>
      </c>
      <c r="D81" s="63" t="s">
        <v>296</v>
      </c>
      <c r="E81" s="63" t="s">
        <v>18</v>
      </c>
      <c r="F81" s="64"/>
      <c r="G81" s="91"/>
      <c r="H81" s="58" t="e">
        <f t="shared" si="5"/>
        <v>#DIV/0!</v>
      </c>
      <c r="I81" s="86"/>
      <c r="J81" s="84"/>
      <c r="K81" s="21"/>
    </row>
    <row r="82" spans="1:11" ht="35.25" customHeight="1">
      <c r="A82" s="65" t="s">
        <v>241</v>
      </c>
      <c r="B82" s="63" t="s">
        <v>22</v>
      </c>
      <c r="C82" s="63" t="s">
        <v>62</v>
      </c>
      <c r="D82" s="63"/>
      <c r="E82" s="63"/>
      <c r="F82" s="64">
        <f aca="true" t="shared" si="6" ref="F82:G85">F83</f>
        <v>31151.5</v>
      </c>
      <c r="G82" s="64">
        <f t="shared" si="6"/>
        <v>31151.5</v>
      </c>
      <c r="H82" s="58">
        <f t="shared" si="5"/>
        <v>100</v>
      </c>
      <c r="I82" s="86"/>
      <c r="J82" s="84"/>
      <c r="K82" s="21"/>
    </row>
    <row r="83" spans="1:11" ht="21" customHeight="1">
      <c r="A83" s="62" t="s">
        <v>242</v>
      </c>
      <c r="B83" s="63" t="s">
        <v>22</v>
      </c>
      <c r="C83" s="63" t="s">
        <v>127</v>
      </c>
      <c r="D83" s="63"/>
      <c r="E83" s="63"/>
      <c r="F83" s="64">
        <f t="shared" si="6"/>
        <v>31151.5</v>
      </c>
      <c r="G83" s="64">
        <f t="shared" si="6"/>
        <v>31151.5</v>
      </c>
      <c r="H83" s="58">
        <f t="shared" si="5"/>
        <v>100</v>
      </c>
      <c r="I83" s="86"/>
      <c r="J83" s="84"/>
      <c r="K83" s="21"/>
    </row>
    <row r="84" spans="1:11" ht="64.5" customHeight="1">
      <c r="A84" s="62" t="s">
        <v>218</v>
      </c>
      <c r="B84" s="63" t="s">
        <v>22</v>
      </c>
      <c r="C84" s="63" t="s">
        <v>127</v>
      </c>
      <c r="D84" s="63" t="s">
        <v>415</v>
      </c>
      <c r="E84" s="63"/>
      <c r="F84" s="64">
        <f t="shared" si="6"/>
        <v>31151.5</v>
      </c>
      <c r="G84" s="64">
        <f t="shared" si="6"/>
        <v>31151.5</v>
      </c>
      <c r="H84" s="58">
        <f t="shared" si="5"/>
        <v>100</v>
      </c>
      <c r="I84" s="86"/>
      <c r="J84" s="84"/>
      <c r="K84" s="21"/>
    </row>
    <row r="85" spans="1:11" ht="20.25" customHeight="1">
      <c r="A85" s="62" t="s">
        <v>416</v>
      </c>
      <c r="B85" s="63" t="s">
        <v>22</v>
      </c>
      <c r="C85" s="63" t="s">
        <v>127</v>
      </c>
      <c r="D85" s="63" t="s">
        <v>417</v>
      </c>
      <c r="E85" s="63"/>
      <c r="F85" s="64">
        <f t="shared" si="6"/>
        <v>31151.5</v>
      </c>
      <c r="G85" s="64">
        <f t="shared" si="6"/>
        <v>31151.5</v>
      </c>
      <c r="H85" s="58">
        <f t="shared" si="5"/>
        <v>100</v>
      </c>
      <c r="I85" s="86"/>
      <c r="J85" s="84"/>
      <c r="K85" s="21"/>
    </row>
    <row r="86" spans="1:11" ht="21.75" customHeight="1">
      <c r="A86" s="62" t="s">
        <v>7</v>
      </c>
      <c r="B86" s="63" t="s">
        <v>22</v>
      </c>
      <c r="C86" s="63" t="s">
        <v>127</v>
      </c>
      <c r="D86" s="63" t="s">
        <v>417</v>
      </c>
      <c r="E86" s="63" t="s">
        <v>18</v>
      </c>
      <c r="F86" s="64">
        <v>31151.5</v>
      </c>
      <c r="G86" s="107">
        <v>31151.5</v>
      </c>
      <c r="H86" s="58">
        <f t="shared" si="5"/>
        <v>100</v>
      </c>
      <c r="I86" s="86"/>
      <c r="J86" s="84"/>
      <c r="K86" s="21"/>
    </row>
    <row r="87" spans="1:11" ht="15.75" customHeight="1" hidden="1">
      <c r="A87" s="62" t="s">
        <v>224</v>
      </c>
      <c r="B87" s="63" t="s">
        <v>22</v>
      </c>
      <c r="C87" s="63" t="s">
        <v>213</v>
      </c>
      <c r="D87" s="63" t="s">
        <v>225</v>
      </c>
      <c r="E87" s="63"/>
      <c r="F87" s="92">
        <f>F89</f>
        <v>0</v>
      </c>
      <c r="G87" s="93"/>
      <c r="H87" s="58" t="e">
        <f t="shared" si="5"/>
        <v>#DIV/0!</v>
      </c>
      <c r="I87" s="86"/>
      <c r="J87" s="84"/>
      <c r="K87" s="21"/>
    </row>
    <row r="88" spans="1:11" ht="31.5" customHeight="1" hidden="1">
      <c r="A88" s="62" t="s">
        <v>368</v>
      </c>
      <c r="B88" s="63" t="s">
        <v>22</v>
      </c>
      <c r="C88" s="63" t="s">
        <v>213</v>
      </c>
      <c r="D88" s="63" t="s">
        <v>226</v>
      </c>
      <c r="E88" s="63"/>
      <c r="F88" s="92">
        <f>F89</f>
        <v>0</v>
      </c>
      <c r="G88" s="93"/>
      <c r="H88" s="58" t="e">
        <f t="shared" si="5"/>
        <v>#DIV/0!</v>
      </c>
      <c r="I88" s="86"/>
      <c r="J88" s="84"/>
      <c r="K88" s="21"/>
    </row>
    <row r="89" spans="1:11" ht="63" customHeight="1" hidden="1">
      <c r="A89" s="62" t="s">
        <v>335</v>
      </c>
      <c r="B89" s="63" t="s">
        <v>22</v>
      </c>
      <c r="C89" s="63" t="s">
        <v>213</v>
      </c>
      <c r="D89" s="63" t="s">
        <v>345</v>
      </c>
      <c r="E89" s="63" t="s">
        <v>228</v>
      </c>
      <c r="F89" s="92"/>
      <c r="G89" s="93"/>
      <c r="H89" s="58" t="e">
        <f t="shared" si="5"/>
        <v>#DIV/0!</v>
      </c>
      <c r="I89" s="86"/>
      <c r="J89" s="84"/>
      <c r="K89" s="21"/>
    </row>
    <row r="90" spans="1:11" ht="20.25" customHeight="1" hidden="1">
      <c r="A90" s="62" t="s">
        <v>40</v>
      </c>
      <c r="B90" s="63" t="s">
        <v>22</v>
      </c>
      <c r="C90" s="63" t="s">
        <v>213</v>
      </c>
      <c r="D90" s="63" t="s">
        <v>39</v>
      </c>
      <c r="E90" s="63"/>
      <c r="F90" s="92">
        <f>F91</f>
        <v>0</v>
      </c>
      <c r="G90" s="93"/>
      <c r="H90" s="58" t="e">
        <f t="shared" si="5"/>
        <v>#DIV/0!</v>
      </c>
      <c r="I90" s="86"/>
      <c r="J90" s="84"/>
      <c r="K90" s="21"/>
    </row>
    <row r="91" spans="1:11" ht="31.5" customHeight="1" hidden="1">
      <c r="A91" s="62" t="s">
        <v>344</v>
      </c>
      <c r="B91" s="63"/>
      <c r="C91" s="63"/>
      <c r="D91" s="63"/>
      <c r="E91" s="63"/>
      <c r="F91" s="92">
        <f>F92</f>
        <v>0</v>
      </c>
      <c r="G91" s="93"/>
      <c r="H91" s="58" t="e">
        <f t="shared" si="5"/>
        <v>#DIV/0!</v>
      </c>
      <c r="I91" s="86"/>
      <c r="J91" s="84"/>
      <c r="K91" s="21"/>
    </row>
    <row r="92" spans="1:11" ht="47.25" customHeight="1" hidden="1">
      <c r="A92" s="62" t="s">
        <v>343</v>
      </c>
      <c r="B92" s="63" t="s">
        <v>22</v>
      </c>
      <c r="C92" s="63" t="s">
        <v>213</v>
      </c>
      <c r="D92" s="63" t="s">
        <v>297</v>
      </c>
      <c r="E92" s="63"/>
      <c r="F92" s="92"/>
      <c r="G92" s="93"/>
      <c r="H92" s="58" t="e">
        <f t="shared" si="5"/>
        <v>#DIV/0!</v>
      </c>
      <c r="I92" s="86"/>
      <c r="J92" s="84"/>
      <c r="K92" s="21"/>
    </row>
    <row r="93" spans="1:11" ht="63" customHeight="1" hidden="1">
      <c r="A93" s="62" t="s">
        <v>348</v>
      </c>
      <c r="B93" s="63" t="s">
        <v>22</v>
      </c>
      <c r="C93" s="63" t="s">
        <v>213</v>
      </c>
      <c r="D93" s="63" t="s">
        <v>297</v>
      </c>
      <c r="E93" s="63" t="s">
        <v>228</v>
      </c>
      <c r="F93" s="92"/>
      <c r="G93" s="93"/>
      <c r="H93" s="58" t="e">
        <f t="shared" si="5"/>
        <v>#DIV/0!</v>
      </c>
      <c r="I93" s="86"/>
      <c r="J93" s="84"/>
      <c r="K93" s="21"/>
    </row>
    <row r="94" spans="1:11" ht="15.75" customHeight="1" hidden="1">
      <c r="A94" s="62"/>
      <c r="B94" s="63"/>
      <c r="C94" s="63"/>
      <c r="D94" s="63"/>
      <c r="E94" s="63"/>
      <c r="F94" s="92"/>
      <c r="G94" s="93"/>
      <c r="H94" s="58" t="e">
        <f t="shared" si="5"/>
        <v>#DIV/0!</v>
      </c>
      <c r="I94" s="86"/>
      <c r="J94" s="84"/>
      <c r="K94" s="21"/>
    </row>
    <row r="95" spans="1:11" ht="15.75" customHeight="1" hidden="1">
      <c r="A95" s="62" t="s">
        <v>128</v>
      </c>
      <c r="B95" s="63" t="s">
        <v>22</v>
      </c>
      <c r="C95" s="63" t="s">
        <v>127</v>
      </c>
      <c r="D95" s="63"/>
      <c r="E95" s="63"/>
      <c r="F95" s="92">
        <f>F96</f>
        <v>0</v>
      </c>
      <c r="G95" s="93"/>
      <c r="H95" s="58" t="e">
        <f t="shared" si="5"/>
        <v>#DIV/0!</v>
      </c>
      <c r="I95" s="86"/>
      <c r="J95" s="84"/>
      <c r="K95" s="21"/>
    </row>
    <row r="96" spans="1:11" ht="31.5" customHeight="1" hidden="1">
      <c r="A96" s="62" t="s">
        <v>341</v>
      </c>
      <c r="B96" s="63" t="s">
        <v>22</v>
      </c>
      <c r="C96" s="63" t="s">
        <v>127</v>
      </c>
      <c r="D96" s="63" t="s">
        <v>131</v>
      </c>
      <c r="E96" s="63"/>
      <c r="F96" s="92">
        <f>F97</f>
        <v>0</v>
      </c>
      <c r="G96" s="93"/>
      <c r="H96" s="58" t="e">
        <f t="shared" si="5"/>
        <v>#DIV/0!</v>
      </c>
      <c r="I96" s="86"/>
      <c r="J96" s="84"/>
      <c r="K96" s="21"/>
    </row>
    <row r="97" spans="1:11" ht="31.5" customHeight="1" hidden="1">
      <c r="A97" s="62" t="s">
        <v>49</v>
      </c>
      <c r="B97" s="63" t="s">
        <v>22</v>
      </c>
      <c r="C97" s="63" t="s">
        <v>127</v>
      </c>
      <c r="D97" s="63" t="s">
        <v>131</v>
      </c>
      <c r="E97" s="63" t="s">
        <v>48</v>
      </c>
      <c r="F97" s="92"/>
      <c r="G97" s="93"/>
      <c r="H97" s="58" t="e">
        <f t="shared" si="5"/>
        <v>#DIV/0!</v>
      </c>
      <c r="I97" s="86"/>
      <c r="J97" s="84"/>
      <c r="K97" s="21"/>
    </row>
    <row r="98" spans="1:11" s="4" customFormat="1" ht="33.75" customHeight="1">
      <c r="A98" s="59" t="s">
        <v>102</v>
      </c>
      <c r="B98" s="60" t="s">
        <v>22</v>
      </c>
      <c r="C98" s="60" t="s">
        <v>101</v>
      </c>
      <c r="D98" s="60" t="s">
        <v>34</v>
      </c>
      <c r="E98" s="60" t="s">
        <v>34</v>
      </c>
      <c r="F98" s="69">
        <f>F99+F103</f>
        <v>640</v>
      </c>
      <c r="G98" s="69">
        <f>G99+G103</f>
        <v>640</v>
      </c>
      <c r="H98" s="58">
        <f t="shared" si="5"/>
        <v>100</v>
      </c>
      <c r="I98" s="88"/>
      <c r="J98" s="84"/>
      <c r="K98" s="35"/>
    </row>
    <row r="99" spans="1:11" ht="21.75" customHeight="1">
      <c r="A99" s="62" t="s">
        <v>123</v>
      </c>
      <c r="B99" s="63" t="s">
        <v>22</v>
      </c>
      <c r="C99" s="63" t="s">
        <v>122</v>
      </c>
      <c r="D99" s="63" t="s">
        <v>34</v>
      </c>
      <c r="E99" s="63" t="s">
        <v>34</v>
      </c>
      <c r="F99" s="64">
        <f aca="true" t="shared" si="7" ref="F99:G101">F100</f>
        <v>640</v>
      </c>
      <c r="G99" s="64">
        <f t="shared" si="7"/>
        <v>640</v>
      </c>
      <c r="H99" s="58">
        <f t="shared" si="5"/>
        <v>100</v>
      </c>
      <c r="I99" s="28"/>
      <c r="J99" s="84"/>
      <c r="K99" s="21"/>
    </row>
    <row r="100" spans="1:11" ht="35.25" customHeight="1">
      <c r="A100" s="62" t="s">
        <v>125</v>
      </c>
      <c r="B100" s="63" t="s">
        <v>22</v>
      </c>
      <c r="C100" s="63" t="s">
        <v>122</v>
      </c>
      <c r="D100" s="63" t="s">
        <v>124</v>
      </c>
      <c r="E100" s="63" t="s">
        <v>34</v>
      </c>
      <c r="F100" s="64">
        <f t="shared" si="7"/>
        <v>640</v>
      </c>
      <c r="G100" s="64">
        <f t="shared" si="7"/>
        <v>640</v>
      </c>
      <c r="H100" s="58">
        <f t="shared" si="5"/>
        <v>100</v>
      </c>
      <c r="I100" s="28"/>
      <c r="J100" s="84"/>
      <c r="K100" s="21"/>
    </row>
    <row r="101" spans="1:11" ht="49.5" customHeight="1">
      <c r="A101" s="62" t="s">
        <v>115</v>
      </c>
      <c r="B101" s="63" t="s">
        <v>22</v>
      </c>
      <c r="C101" s="63" t="s">
        <v>122</v>
      </c>
      <c r="D101" s="63" t="s">
        <v>126</v>
      </c>
      <c r="E101" s="63" t="s">
        <v>34</v>
      </c>
      <c r="F101" s="64">
        <f t="shared" si="7"/>
        <v>640</v>
      </c>
      <c r="G101" s="64">
        <f t="shared" si="7"/>
        <v>640</v>
      </c>
      <c r="H101" s="58">
        <f t="shared" si="5"/>
        <v>100</v>
      </c>
      <c r="I101" s="28"/>
      <c r="J101" s="84"/>
      <c r="K101" s="21"/>
    </row>
    <row r="102" spans="1:11" ht="50.25" customHeight="1">
      <c r="A102" s="62" t="s">
        <v>180</v>
      </c>
      <c r="B102" s="63" t="s">
        <v>22</v>
      </c>
      <c r="C102" s="63" t="s">
        <v>122</v>
      </c>
      <c r="D102" s="63" t="s">
        <v>126</v>
      </c>
      <c r="E102" s="63" t="s">
        <v>181</v>
      </c>
      <c r="F102" s="64">
        <v>640</v>
      </c>
      <c r="G102" s="64">
        <v>640</v>
      </c>
      <c r="H102" s="58">
        <f t="shared" si="5"/>
        <v>100</v>
      </c>
      <c r="I102" s="28"/>
      <c r="J102" s="84"/>
      <c r="K102" s="21"/>
    </row>
    <row r="103" spans="1:11" s="15" customFormat="1" ht="47.25" customHeight="1" hidden="1">
      <c r="A103" s="62" t="s">
        <v>111</v>
      </c>
      <c r="B103" s="63" t="s">
        <v>22</v>
      </c>
      <c r="C103" s="63" t="s">
        <v>110</v>
      </c>
      <c r="D103" s="63" t="s">
        <v>34</v>
      </c>
      <c r="E103" s="63" t="s">
        <v>34</v>
      </c>
      <c r="F103" s="92">
        <f>F106</f>
        <v>0</v>
      </c>
      <c r="G103" s="93"/>
      <c r="H103" s="58" t="e">
        <f t="shared" si="5"/>
        <v>#DIV/0!</v>
      </c>
      <c r="I103" s="86"/>
      <c r="J103" s="84"/>
      <c r="K103" s="38"/>
    </row>
    <row r="104" spans="1:11" s="15" customFormat="1" ht="15.75" customHeight="1" hidden="1">
      <c r="A104" s="62" t="s">
        <v>40</v>
      </c>
      <c r="B104" s="63" t="s">
        <v>22</v>
      </c>
      <c r="C104" s="63" t="s">
        <v>110</v>
      </c>
      <c r="D104" s="63" t="s">
        <v>39</v>
      </c>
      <c r="E104" s="63"/>
      <c r="F104" s="92">
        <f>F105</f>
        <v>0</v>
      </c>
      <c r="G104" s="93"/>
      <c r="H104" s="58" t="e">
        <f t="shared" si="5"/>
        <v>#DIV/0!</v>
      </c>
      <c r="I104" s="86"/>
      <c r="J104" s="84"/>
      <c r="K104" s="38"/>
    </row>
    <row r="105" spans="1:11" s="15" customFormat="1" ht="63" customHeight="1" hidden="1">
      <c r="A105" s="62" t="s">
        <v>6</v>
      </c>
      <c r="B105" s="63" t="s">
        <v>22</v>
      </c>
      <c r="C105" s="63" t="s">
        <v>110</v>
      </c>
      <c r="D105" s="63" t="s">
        <v>39</v>
      </c>
      <c r="E105" s="63"/>
      <c r="F105" s="92">
        <f>F106</f>
        <v>0</v>
      </c>
      <c r="G105" s="93"/>
      <c r="H105" s="58" t="e">
        <f t="shared" si="5"/>
        <v>#DIV/0!</v>
      </c>
      <c r="I105" s="86"/>
      <c r="J105" s="84"/>
      <c r="K105" s="38"/>
    </row>
    <row r="106" spans="1:11" s="15" customFormat="1" ht="15.75" customHeight="1" hidden="1">
      <c r="A106" s="62" t="s">
        <v>7</v>
      </c>
      <c r="B106" s="63" t="s">
        <v>22</v>
      </c>
      <c r="C106" s="63" t="s">
        <v>110</v>
      </c>
      <c r="D106" s="63" t="s">
        <v>39</v>
      </c>
      <c r="E106" s="63" t="s">
        <v>18</v>
      </c>
      <c r="F106" s="92"/>
      <c r="G106" s="93"/>
      <c r="H106" s="58" t="e">
        <f t="shared" si="5"/>
        <v>#DIV/0!</v>
      </c>
      <c r="I106" s="86"/>
      <c r="J106" s="84"/>
      <c r="K106" s="38"/>
    </row>
    <row r="107" spans="1:11" s="4" customFormat="1" ht="20.25" customHeight="1">
      <c r="A107" s="59" t="s">
        <v>194</v>
      </c>
      <c r="B107" s="60" t="s">
        <v>22</v>
      </c>
      <c r="C107" s="60" t="s">
        <v>66</v>
      </c>
      <c r="D107" s="60"/>
      <c r="E107" s="60"/>
      <c r="F107" s="61">
        <f>F132+F152+F108+F137</f>
        <v>44953.9</v>
      </c>
      <c r="G107" s="61">
        <f>G132+G152+G108+G137</f>
        <v>44132.9</v>
      </c>
      <c r="H107" s="58">
        <f t="shared" si="5"/>
        <v>98.17368459688703</v>
      </c>
      <c r="I107" s="86"/>
      <c r="J107" s="84"/>
      <c r="K107" s="35"/>
    </row>
    <row r="108" spans="1:11" s="4" customFormat="1" ht="26.25" customHeight="1">
      <c r="A108" s="62" t="s">
        <v>222</v>
      </c>
      <c r="B108" s="63" t="s">
        <v>22</v>
      </c>
      <c r="C108" s="63" t="s">
        <v>223</v>
      </c>
      <c r="D108" s="63"/>
      <c r="E108" s="63"/>
      <c r="F108" s="64">
        <f>F111+F124+F120+F109</f>
        <v>30442.8</v>
      </c>
      <c r="G108" s="64">
        <f>G111+G124+G120+G109</f>
        <v>30442.8</v>
      </c>
      <c r="H108" s="58">
        <f t="shared" si="5"/>
        <v>100</v>
      </c>
      <c r="I108" s="86"/>
      <c r="J108" s="84"/>
      <c r="K108" s="40"/>
    </row>
    <row r="109" spans="1:11" s="4" customFormat="1" ht="174.75" customHeight="1">
      <c r="A109" s="71" t="s">
        <v>480</v>
      </c>
      <c r="B109" s="63" t="s">
        <v>22</v>
      </c>
      <c r="C109" s="63" t="s">
        <v>223</v>
      </c>
      <c r="D109" s="63" t="s">
        <v>445</v>
      </c>
      <c r="E109" s="63"/>
      <c r="F109" s="64">
        <f>F110</f>
        <v>530</v>
      </c>
      <c r="G109" s="64">
        <f>G110</f>
        <v>530</v>
      </c>
      <c r="H109" s="58">
        <f t="shared" si="5"/>
        <v>100</v>
      </c>
      <c r="I109" s="86"/>
      <c r="J109" s="84"/>
      <c r="K109" s="40"/>
    </row>
    <row r="110" spans="1:11" s="4" customFormat="1" ht="26.25" customHeight="1">
      <c r="A110" s="62" t="s">
        <v>70</v>
      </c>
      <c r="B110" s="63" t="s">
        <v>22</v>
      </c>
      <c r="C110" s="63" t="s">
        <v>223</v>
      </c>
      <c r="D110" s="63" t="s">
        <v>445</v>
      </c>
      <c r="E110" s="63" t="s">
        <v>69</v>
      </c>
      <c r="F110" s="64">
        <v>530</v>
      </c>
      <c r="G110" s="64">
        <v>530</v>
      </c>
      <c r="H110" s="58">
        <f t="shared" si="5"/>
        <v>100</v>
      </c>
      <c r="I110" s="86"/>
      <c r="J110" s="84"/>
      <c r="K110" s="40"/>
    </row>
    <row r="111" spans="1:11" s="4" customFormat="1" ht="22.5" customHeight="1">
      <c r="A111" s="62" t="s">
        <v>224</v>
      </c>
      <c r="B111" s="63" t="s">
        <v>22</v>
      </c>
      <c r="C111" s="63" t="s">
        <v>223</v>
      </c>
      <c r="D111" s="63" t="s">
        <v>225</v>
      </c>
      <c r="E111" s="63"/>
      <c r="F111" s="64">
        <f>F112+F117</f>
        <v>10577.3</v>
      </c>
      <c r="G111" s="64">
        <f>G112+G117</f>
        <v>10577.3</v>
      </c>
      <c r="H111" s="58">
        <f t="shared" si="5"/>
        <v>100</v>
      </c>
      <c r="I111" s="86"/>
      <c r="J111" s="84"/>
      <c r="K111" s="40"/>
    </row>
    <row r="112" spans="1:11" s="4" customFormat="1" ht="51.75" customHeight="1">
      <c r="A112" s="62" t="s">
        <v>478</v>
      </c>
      <c r="B112" s="63" t="s">
        <v>22</v>
      </c>
      <c r="C112" s="63" t="s">
        <v>223</v>
      </c>
      <c r="D112" s="63" t="s">
        <v>226</v>
      </c>
      <c r="E112" s="63"/>
      <c r="F112" s="108">
        <f>F113+F115</f>
        <v>10577.3</v>
      </c>
      <c r="G112" s="108">
        <f>G113+G115</f>
        <v>10577.3</v>
      </c>
      <c r="H112" s="58">
        <f t="shared" si="5"/>
        <v>100</v>
      </c>
      <c r="I112" s="86"/>
      <c r="J112" s="84"/>
      <c r="K112" s="40"/>
    </row>
    <row r="113" spans="1:11" s="4" customFormat="1" ht="67.5" customHeight="1">
      <c r="A113" s="62" t="s">
        <v>227</v>
      </c>
      <c r="B113" s="63" t="s">
        <v>22</v>
      </c>
      <c r="C113" s="63" t="s">
        <v>223</v>
      </c>
      <c r="D113" s="63" t="s">
        <v>345</v>
      </c>
      <c r="E113" s="63"/>
      <c r="F113" s="70">
        <f>F114</f>
        <v>4818</v>
      </c>
      <c r="G113" s="70">
        <f>G114</f>
        <v>4818</v>
      </c>
      <c r="H113" s="58">
        <f t="shared" si="5"/>
        <v>100</v>
      </c>
      <c r="I113" s="86"/>
      <c r="J113" s="84"/>
      <c r="K113" s="40"/>
    </row>
    <row r="114" spans="1:11" s="4" customFormat="1" ht="21" customHeight="1">
      <c r="A114" s="62" t="s">
        <v>70</v>
      </c>
      <c r="B114" s="63" t="s">
        <v>22</v>
      </c>
      <c r="C114" s="63" t="s">
        <v>223</v>
      </c>
      <c r="D114" s="63" t="s">
        <v>345</v>
      </c>
      <c r="E114" s="63" t="s">
        <v>69</v>
      </c>
      <c r="F114" s="70">
        <v>4818</v>
      </c>
      <c r="G114" s="70">
        <v>4818</v>
      </c>
      <c r="H114" s="58">
        <f t="shared" si="5"/>
        <v>100</v>
      </c>
      <c r="I114" s="86"/>
      <c r="J114" s="84"/>
      <c r="K114" s="40"/>
    </row>
    <row r="115" spans="1:11" s="4" customFormat="1" ht="66.75" customHeight="1">
      <c r="A115" s="62" t="s">
        <v>479</v>
      </c>
      <c r="B115" s="63" t="s">
        <v>22</v>
      </c>
      <c r="C115" s="63" t="s">
        <v>223</v>
      </c>
      <c r="D115" s="63" t="s">
        <v>346</v>
      </c>
      <c r="E115" s="63"/>
      <c r="F115" s="64">
        <f>F116</f>
        <v>5759.3</v>
      </c>
      <c r="G115" s="64">
        <f>G116</f>
        <v>5759.3</v>
      </c>
      <c r="H115" s="58">
        <f t="shared" si="5"/>
        <v>100</v>
      </c>
      <c r="I115" s="86"/>
      <c r="J115" s="84"/>
      <c r="K115" s="40"/>
    </row>
    <row r="116" spans="1:11" s="4" customFormat="1" ht="22.5" customHeight="1">
      <c r="A116" s="62" t="s">
        <v>70</v>
      </c>
      <c r="B116" s="63" t="s">
        <v>22</v>
      </c>
      <c r="C116" s="63" t="s">
        <v>223</v>
      </c>
      <c r="D116" s="63" t="s">
        <v>346</v>
      </c>
      <c r="E116" s="63" t="s">
        <v>69</v>
      </c>
      <c r="F116" s="64">
        <v>5759.3</v>
      </c>
      <c r="G116" s="64">
        <v>5759.3</v>
      </c>
      <c r="H116" s="58">
        <f t="shared" si="5"/>
        <v>100</v>
      </c>
      <c r="I116" s="86"/>
      <c r="J116" s="84"/>
      <c r="K116" s="40"/>
    </row>
    <row r="117" spans="1:11" s="4" customFormat="1" ht="36" customHeight="1" hidden="1">
      <c r="A117" s="62" t="s">
        <v>298</v>
      </c>
      <c r="B117" s="63" t="s">
        <v>22</v>
      </c>
      <c r="C117" s="63" t="s">
        <v>223</v>
      </c>
      <c r="D117" s="63" t="s">
        <v>234</v>
      </c>
      <c r="E117" s="63"/>
      <c r="F117" s="92">
        <f>F118</f>
        <v>0</v>
      </c>
      <c r="G117" s="92">
        <f>G118</f>
        <v>0</v>
      </c>
      <c r="H117" s="58" t="e">
        <f t="shared" si="5"/>
        <v>#DIV/0!</v>
      </c>
      <c r="I117" s="86"/>
      <c r="J117" s="84"/>
      <c r="K117" s="40"/>
    </row>
    <row r="118" spans="1:11" s="4" customFormat="1" ht="36" customHeight="1" hidden="1">
      <c r="A118" s="62" t="s">
        <v>233</v>
      </c>
      <c r="B118" s="63" t="s">
        <v>22</v>
      </c>
      <c r="C118" s="63" t="s">
        <v>223</v>
      </c>
      <c r="D118" s="63" t="s">
        <v>236</v>
      </c>
      <c r="E118" s="63"/>
      <c r="F118" s="92"/>
      <c r="G118" s="92"/>
      <c r="H118" s="58" t="e">
        <f t="shared" si="5"/>
        <v>#DIV/0!</v>
      </c>
      <c r="I118" s="86"/>
      <c r="J118" s="84"/>
      <c r="K118" s="40"/>
    </row>
    <row r="119" spans="1:11" s="4" customFormat="1" ht="36" customHeight="1" hidden="1">
      <c r="A119" s="62" t="s">
        <v>235</v>
      </c>
      <c r="B119" s="63" t="s">
        <v>22</v>
      </c>
      <c r="C119" s="63" t="s">
        <v>223</v>
      </c>
      <c r="D119" s="63" t="s">
        <v>236</v>
      </c>
      <c r="E119" s="63" t="s">
        <v>221</v>
      </c>
      <c r="F119" s="92"/>
      <c r="G119" s="92"/>
      <c r="H119" s="58" t="e">
        <f t="shared" si="5"/>
        <v>#DIV/0!</v>
      </c>
      <c r="I119" s="86"/>
      <c r="J119" s="84"/>
      <c r="K119" s="40"/>
    </row>
    <row r="120" spans="1:11" s="4" customFormat="1" ht="48" customHeight="1" hidden="1">
      <c r="A120" s="62"/>
      <c r="B120" s="63" t="s">
        <v>22</v>
      </c>
      <c r="C120" s="63" t="s">
        <v>223</v>
      </c>
      <c r="D120" s="63" t="s">
        <v>445</v>
      </c>
      <c r="E120" s="63"/>
      <c r="F120" s="64">
        <f aca="true" t="shared" si="8" ref="F120:G122">F121</f>
        <v>0</v>
      </c>
      <c r="G120" s="64">
        <f t="shared" si="8"/>
        <v>0</v>
      </c>
      <c r="H120" s="58" t="e">
        <f t="shared" si="5"/>
        <v>#DIV/0!</v>
      </c>
      <c r="I120" s="86"/>
      <c r="J120" s="84"/>
      <c r="K120" s="40"/>
    </row>
    <row r="121" spans="1:11" s="4" customFormat="1" ht="36" customHeight="1" hidden="1">
      <c r="A121" s="62"/>
      <c r="B121" s="63" t="s">
        <v>22</v>
      </c>
      <c r="C121" s="63" t="s">
        <v>223</v>
      </c>
      <c r="D121" s="63" t="s">
        <v>445</v>
      </c>
      <c r="E121" s="63"/>
      <c r="F121" s="64">
        <f t="shared" si="8"/>
        <v>0</v>
      </c>
      <c r="G121" s="64">
        <f t="shared" si="8"/>
        <v>0</v>
      </c>
      <c r="H121" s="58" t="e">
        <f t="shared" si="5"/>
        <v>#DIV/0!</v>
      </c>
      <c r="I121" s="86"/>
      <c r="J121" s="84"/>
      <c r="K121" s="40"/>
    </row>
    <row r="122" spans="1:11" s="4" customFormat="1" ht="164.25" customHeight="1" hidden="1">
      <c r="A122" s="71"/>
      <c r="B122" s="63" t="s">
        <v>22</v>
      </c>
      <c r="C122" s="63" t="s">
        <v>223</v>
      </c>
      <c r="D122" s="63" t="s">
        <v>445</v>
      </c>
      <c r="E122" s="63"/>
      <c r="F122" s="64">
        <f t="shared" si="8"/>
        <v>0</v>
      </c>
      <c r="G122" s="64">
        <f t="shared" si="8"/>
        <v>0</v>
      </c>
      <c r="H122" s="58" t="e">
        <f t="shared" si="5"/>
        <v>#DIV/0!</v>
      </c>
      <c r="I122" s="86"/>
      <c r="J122" s="84"/>
      <c r="K122" s="40"/>
    </row>
    <row r="123" spans="1:11" s="4" customFormat="1" ht="19.5" customHeight="1" hidden="1">
      <c r="A123" s="62"/>
      <c r="B123" s="63" t="s">
        <v>22</v>
      </c>
      <c r="C123" s="63" t="s">
        <v>223</v>
      </c>
      <c r="D123" s="63" t="s">
        <v>445</v>
      </c>
      <c r="E123" s="63" t="s">
        <v>69</v>
      </c>
      <c r="F123" s="64"/>
      <c r="G123" s="107"/>
      <c r="H123" s="58" t="e">
        <f t="shared" si="5"/>
        <v>#DIV/0!</v>
      </c>
      <c r="I123" s="86"/>
      <c r="J123" s="84"/>
      <c r="K123" s="40"/>
    </row>
    <row r="124" spans="1:11" s="4" customFormat="1" ht="22.5" customHeight="1">
      <c r="A124" s="62" t="s">
        <v>40</v>
      </c>
      <c r="B124" s="63" t="s">
        <v>22</v>
      </c>
      <c r="C124" s="63" t="s">
        <v>223</v>
      </c>
      <c r="D124" s="63" t="s">
        <v>39</v>
      </c>
      <c r="E124" s="63"/>
      <c r="F124" s="64">
        <f>F125+F130</f>
        <v>19335.5</v>
      </c>
      <c r="G124" s="64">
        <f>G125+G130</f>
        <v>19335.5</v>
      </c>
      <c r="H124" s="58">
        <f t="shared" si="5"/>
        <v>100</v>
      </c>
      <c r="I124" s="86"/>
      <c r="J124" s="84"/>
      <c r="K124" s="40"/>
    </row>
    <row r="125" spans="1:11" s="4" customFormat="1" ht="47.25" customHeight="1">
      <c r="A125" s="62" t="s">
        <v>453</v>
      </c>
      <c r="B125" s="63" t="s">
        <v>22</v>
      </c>
      <c r="C125" s="63" t="s">
        <v>223</v>
      </c>
      <c r="D125" s="63" t="s">
        <v>230</v>
      </c>
      <c r="E125" s="63"/>
      <c r="F125" s="64">
        <f>F126+F128</f>
        <v>19335.5</v>
      </c>
      <c r="G125" s="64">
        <f>G126+G128</f>
        <v>19335.5</v>
      </c>
      <c r="H125" s="58">
        <f t="shared" si="5"/>
        <v>100</v>
      </c>
      <c r="I125" s="86"/>
      <c r="J125" s="84"/>
      <c r="K125" s="40"/>
    </row>
    <row r="126" spans="1:11" s="4" customFormat="1" ht="63" customHeight="1">
      <c r="A126" s="62" t="s">
        <v>256</v>
      </c>
      <c r="B126" s="63" t="s">
        <v>22</v>
      </c>
      <c r="C126" s="63" t="s">
        <v>223</v>
      </c>
      <c r="D126" s="63" t="s">
        <v>254</v>
      </c>
      <c r="E126" s="63"/>
      <c r="F126" s="64">
        <f>F127</f>
        <v>3030</v>
      </c>
      <c r="G126" s="64">
        <f>G127</f>
        <v>3030</v>
      </c>
      <c r="H126" s="58">
        <f t="shared" si="5"/>
        <v>100</v>
      </c>
      <c r="I126" s="86"/>
      <c r="J126" s="84"/>
      <c r="K126" s="40"/>
    </row>
    <row r="127" spans="1:11" s="4" customFormat="1" ht="22.5" customHeight="1">
      <c r="A127" s="62" t="s">
        <v>70</v>
      </c>
      <c r="B127" s="63" t="s">
        <v>22</v>
      </c>
      <c r="C127" s="63" t="s">
        <v>223</v>
      </c>
      <c r="D127" s="63" t="s">
        <v>254</v>
      </c>
      <c r="E127" s="63" t="s">
        <v>69</v>
      </c>
      <c r="F127" s="64">
        <v>3030</v>
      </c>
      <c r="G127" s="107">
        <v>3030</v>
      </c>
      <c r="H127" s="58">
        <f t="shared" si="5"/>
        <v>100</v>
      </c>
      <c r="I127" s="86"/>
      <c r="J127" s="84"/>
      <c r="K127" s="40"/>
    </row>
    <row r="128" spans="1:11" s="4" customFormat="1" ht="51.75" customHeight="1">
      <c r="A128" s="62" t="s">
        <v>229</v>
      </c>
      <c r="B128" s="63" t="s">
        <v>22</v>
      </c>
      <c r="C128" s="63" t="s">
        <v>223</v>
      </c>
      <c r="D128" s="63" t="s">
        <v>446</v>
      </c>
      <c r="E128" s="63"/>
      <c r="F128" s="64">
        <f>F129</f>
        <v>16305.5</v>
      </c>
      <c r="G128" s="64">
        <f>G129</f>
        <v>16305.5</v>
      </c>
      <c r="H128" s="58">
        <f t="shared" si="5"/>
        <v>100</v>
      </c>
      <c r="I128" s="86"/>
      <c r="J128" s="84"/>
      <c r="K128" s="40"/>
    </row>
    <row r="129" spans="1:11" s="4" customFormat="1" ht="20.25" customHeight="1">
      <c r="A129" s="62" t="s">
        <v>70</v>
      </c>
      <c r="B129" s="63" t="s">
        <v>22</v>
      </c>
      <c r="C129" s="63" t="s">
        <v>223</v>
      </c>
      <c r="D129" s="63" t="s">
        <v>446</v>
      </c>
      <c r="E129" s="63" t="s">
        <v>69</v>
      </c>
      <c r="F129" s="64">
        <v>16305.5</v>
      </c>
      <c r="G129" s="107">
        <v>16305.5</v>
      </c>
      <c r="H129" s="58">
        <f t="shared" si="5"/>
        <v>100</v>
      </c>
      <c r="I129" s="86"/>
      <c r="J129" s="84"/>
      <c r="K129" s="40"/>
    </row>
    <row r="130" spans="1:11" s="4" customFormat="1" ht="94.5" customHeight="1" hidden="1">
      <c r="A130" s="62" t="s">
        <v>264</v>
      </c>
      <c r="B130" s="63" t="s">
        <v>22</v>
      </c>
      <c r="C130" s="63" t="s">
        <v>223</v>
      </c>
      <c r="D130" s="63" t="s">
        <v>232</v>
      </c>
      <c r="E130" s="63"/>
      <c r="F130" s="92"/>
      <c r="G130" s="93"/>
      <c r="H130" s="58" t="e">
        <f t="shared" si="5"/>
        <v>#DIV/0!</v>
      </c>
      <c r="I130" s="86"/>
      <c r="J130" s="84"/>
      <c r="K130" s="40"/>
    </row>
    <row r="131" spans="1:11" s="4" customFormat="1" ht="15.75" customHeight="1" hidden="1">
      <c r="A131" s="62" t="s">
        <v>70</v>
      </c>
      <c r="B131" s="63" t="s">
        <v>22</v>
      </c>
      <c r="C131" s="63" t="s">
        <v>223</v>
      </c>
      <c r="D131" s="63" t="s">
        <v>232</v>
      </c>
      <c r="E131" s="63" t="s">
        <v>69</v>
      </c>
      <c r="F131" s="92"/>
      <c r="G131" s="93"/>
      <c r="H131" s="58" t="e">
        <f t="shared" si="5"/>
        <v>#DIV/0!</v>
      </c>
      <c r="I131" s="86"/>
      <c r="J131" s="84"/>
      <c r="K131" s="40"/>
    </row>
    <row r="132" spans="1:11" s="4" customFormat="1" ht="38.25" customHeight="1" hidden="1">
      <c r="A132" s="62" t="s">
        <v>231</v>
      </c>
      <c r="B132" s="63" t="s">
        <v>22</v>
      </c>
      <c r="C132" s="63" t="s">
        <v>223</v>
      </c>
      <c r="D132" s="63" t="s">
        <v>314</v>
      </c>
      <c r="E132" s="63" t="s">
        <v>34</v>
      </c>
      <c r="F132" s="92">
        <f>F133+F135</f>
        <v>0</v>
      </c>
      <c r="G132" s="93"/>
      <c r="H132" s="58" t="e">
        <f t="shared" si="5"/>
        <v>#DIV/0!</v>
      </c>
      <c r="I132" s="86"/>
      <c r="J132" s="84"/>
      <c r="K132" s="40"/>
    </row>
    <row r="133" spans="1:11" s="4" customFormat="1" ht="84.75" customHeight="1" hidden="1">
      <c r="A133" s="62" t="s">
        <v>411</v>
      </c>
      <c r="B133" s="63" t="s">
        <v>22</v>
      </c>
      <c r="C133" s="63" t="s">
        <v>223</v>
      </c>
      <c r="D133" s="63" t="s">
        <v>315</v>
      </c>
      <c r="E133" s="63" t="s">
        <v>34</v>
      </c>
      <c r="F133" s="92">
        <f>F134</f>
        <v>0</v>
      </c>
      <c r="G133" s="93"/>
      <c r="H133" s="58" t="e">
        <f t="shared" si="5"/>
        <v>#DIV/0!</v>
      </c>
      <c r="I133" s="86"/>
      <c r="J133" s="84"/>
      <c r="K133" s="40"/>
    </row>
    <row r="134" spans="1:11" s="4" customFormat="1" ht="18.75" customHeight="1" hidden="1">
      <c r="A134" s="62" t="s">
        <v>70</v>
      </c>
      <c r="B134" s="63" t="s">
        <v>22</v>
      </c>
      <c r="C134" s="63" t="s">
        <v>223</v>
      </c>
      <c r="D134" s="63" t="s">
        <v>315</v>
      </c>
      <c r="E134" s="63" t="s">
        <v>69</v>
      </c>
      <c r="F134" s="92"/>
      <c r="G134" s="93"/>
      <c r="H134" s="58" t="e">
        <f t="shared" si="5"/>
        <v>#DIV/0!</v>
      </c>
      <c r="I134" s="86"/>
      <c r="J134" s="84"/>
      <c r="K134" s="40"/>
    </row>
    <row r="135" spans="1:11" s="4" customFormat="1" ht="69.75" customHeight="1" hidden="1">
      <c r="A135" s="62" t="s">
        <v>412</v>
      </c>
      <c r="B135" s="63" t="s">
        <v>22</v>
      </c>
      <c r="C135" s="63" t="s">
        <v>223</v>
      </c>
      <c r="D135" s="63" t="s">
        <v>413</v>
      </c>
      <c r="E135" s="63"/>
      <c r="F135" s="92">
        <f>F136</f>
        <v>0</v>
      </c>
      <c r="G135" s="93"/>
      <c r="H135" s="58" t="e">
        <f t="shared" si="5"/>
        <v>#DIV/0!</v>
      </c>
      <c r="I135" s="86"/>
      <c r="J135" s="84"/>
      <c r="K135" s="40"/>
    </row>
    <row r="136" spans="1:11" s="4" customFormat="1" ht="20.25" customHeight="1" hidden="1">
      <c r="A136" s="62" t="s">
        <v>70</v>
      </c>
      <c r="B136" s="63" t="s">
        <v>22</v>
      </c>
      <c r="C136" s="63" t="s">
        <v>223</v>
      </c>
      <c r="D136" s="63" t="s">
        <v>413</v>
      </c>
      <c r="E136" s="63" t="s">
        <v>69</v>
      </c>
      <c r="F136" s="92"/>
      <c r="G136" s="93"/>
      <c r="H136" s="58" t="e">
        <f t="shared" si="5"/>
        <v>#DIV/0!</v>
      </c>
      <c r="I136" s="86"/>
      <c r="J136" s="84"/>
      <c r="K136" s="40"/>
    </row>
    <row r="137" spans="1:11" s="4" customFormat="1" ht="24.75" customHeight="1">
      <c r="A137" s="62" t="s">
        <v>98</v>
      </c>
      <c r="B137" s="63" t="s">
        <v>22</v>
      </c>
      <c r="C137" s="63" t="s">
        <v>97</v>
      </c>
      <c r="D137" s="63"/>
      <c r="E137" s="63"/>
      <c r="F137" s="64">
        <f>F138</f>
        <v>12089.9</v>
      </c>
      <c r="G137" s="64">
        <f>G138</f>
        <v>12020.800000000001</v>
      </c>
      <c r="H137" s="58">
        <f t="shared" si="5"/>
        <v>99.42844853969017</v>
      </c>
      <c r="I137" s="86"/>
      <c r="J137" s="84"/>
      <c r="K137" s="40"/>
    </row>
    <row r="138" spans="1:11" s="15" customFormat="1" ht="63.75" customHeight="1">
      <c r="A138" s="109" t="s">
        <v>389</v>
      </c>
      <c r="B138" s="110" t="s">
        <v>22</v>
      </c>
      <c r="C138" s="110" t="s">
        <v>97</v>
      </c>
      <c r="D138" s="110" t="s">
        <v>28</v>
      </c>
      <c r="E138" s="110"/>
      <c r="F138" s="111">
        <f>F139+F148+F150</f>
        <v>12089.9</v>
      </c>
      <c r="G138" s="111">
        <f>G139+G148+G150</f>
        <v>12020.800000000001</v>
      </c>
      <c r="H138" s="58">
        <f t="shared" si="5"/>
        <v>99.42844853969017</v>
      </c>
      <c r="I138" s="28"/>
      <c r="J138" s="84"/>
      <c r="K138" s="41"/>
    </row>
    <row r="139" spans="1:16" s="15" customFormat="1" ht="31.5">
      <c r="A139" s="62" t="s">
        <v>170</v>
      </c>
      <c r="B139" s="63" t="s">
        <v>22</v>
      </c>
      <c r="C139" s="63" t="s">
        <v>97</v>
      </c>
      <c r="D139" s="63" t="s">
        <v>171</v>
      </c>
      <c r="E139" s="63"/>
      <c r="F139" s="64">
        <f>F140+F142+F144+F146</f>
        <v>6729.5</v>
      </c>
      <c r="G139" s="64">
        <f>G140+G142+G144+G146</f>
        <v>6677.200000000001</v>
      </c>
      <c r="H139" s="58">
        <f t="shared" si="5"/>
        <v>99.22282487554797</v>
      </c>
      <c r="I139" s="40"/>
      <c r="J139" s="40"/>
      <c r="K139" s="37"/>
      <c r="L139" s="38"/>
      <c r="N139" s="33"/>
      <c r="O139" s="33"/>
      <c r="P139" s="41"/>
    </row>
    <row r="140" spans="1:11" s="4" customFormat="1" ht="49.5" customHeight="1">
      <c r="A140" s="112" t="s">
        <v>482</v>
      </c>
      <c r="B140" s="113" t="s">
        <v>22</v>
      </c>
      <c r="C140" s="113" t="s">
        <v>97</v>
      </c>
      <c r="D140" s="113" t="s">
        <v>173</v>
      </c>
      <c r="E140" s="113"/>
      <c r="F140" s="106">
        <f>F141</f>
        <v>1884.2</v>
      </c>
      <c r="G140" s="106">
        <f>G141</f>
        <v>1831.9</v>
      </c>
      <c r="H140" s="58">
        <f t="shared" si="5"/>
        <v>97.22428616919649</v>
      </c>
      <c r="I140" s="86"/>
      <c r="J140" s="84"/>
      <c r="K140" s="40"/>
    </row>
    <row r="141" spans="1:11" s="4" customFormat="1" ht="18.75" customHeight="1">
      <c r="A141" s="62" t="s">
        <v>70</v>
      </c>
      <c r="B141" s="63" t="s">
        <v>22</v>
      </c>
      <c r="C141" s="63" t="s">
        <v>97</v>
      </c>
      <c r="D141" s="63" t="s">
        <v>173</v>
      </c>
      <c r="E141" s="63" t="s">
        <v>69</v>
      </c>
      <c r="F141" s="64">
        <v>1884.2</v>
      </c>
      <c r="G141" s="105">
        <v>1831.9</v>
      </c>
      <c r="H141" s="58">
        <f t="shared" si="5"/>
        <v>97.22428616919649</v>
      </c>
      <c r="I141" s="86"/>
      <c r="J141" s="84"/>
      <c r="K141" s="40"/>
    </row>
    <row r="142" spans="1:11" s="4" customFormat="1" ht="64.5" customHeight="1">
      <c r="A142" s="62" t="s">
        <v>483</v>
      </c>
      <c r="B142" s="63" t="s">
        <v>22</v>
      </c>
      <c r="C142" s="63" t="s">
        <v>97</v>
      </c>
      <c r="D142" s="63" t="s">
        <v>175</v>
      </c>
      <c r="E142" s="63"/>
      <c r="F142" s="64">
        <f>F143</f>
        <v>2701.4</v>
      </c>
      <c r="G142" s="64">
        <f>G143</f>
        <v>2701.4</v>
      </c>
      <c r="H142" s="58">
        <f t="shared" si="5"/>
        <v>100</v>
      </c>
      <c r="I142" s="86"/>
      <c r="J142" s="84"/>
      <c r="K142" s="40"/>
    </row>
    <row r="143" spans="1:11" s="15" customFormat="1" ht="23.25" customHeight="1">
      <c r="A143" s="62" t="s">
        <v>70</v>
      </c>
      <c r="B143" s="63" t="s">
        <v>22</v>
      </c>
      <c r="C143" s="63" t="s">
        <v>97</v>
      </c>
      <c r="D143" s="63" t="s">
        <v>175</v>
      </c>
      <c r="E143" s="63" t="s">
        <v>158</v>
      </c>
      <c r="F143" s="64">
        <v>2701.4</v>
      </c>
      <c r="G143" s="105">
        <v>2701.4</v>
      </c>
      <c r="H143" s="58">
        <f t="shared" si="5"/>
        <v>100</v>
      </c>
      <c r="I143" s="86"/>
      <c r="J143" s="84"/>
      <c r="K143" s="41"/>
    </row>
    <row r="144" spans="1:11" s="15" customFormat="1" ht="48" customHeight="1">
      <c r="A144" s="112" t="s">
        <v>484</v>
      </c>
      <c r="B144" s="63" t="s">
        <v>22</v>
      </c>
      <c r="C144" s="63" t="s">
        <v>97</v>
      </c>
      <c r="D144" s="63" t="s">
        <v>458</v>
      </c>
      <c r="E144" s="63"/>
      <c r="F144" s="64">
        <f>F145</f>
        <v>1118</v>
      </c>
      <c r="G144" s="64">
        <f>G145</f>
        <v>1118</v>
      </c>
      <c r="H144" s="58">
        <f t="shared" si="5"/>
        <v>100</v>
      </c>
      <c r="I144" s="86"/>
      <c r="J144" s="84"/>
      <c r="K144" s="41"/>
    </row>
    <row r="145" spans="1:11" s="15" customFormat="1" ht="22.5" customHeight="1">
      <c r="A145" s="62" t="s">
        <v>70</v>
      </c>
      <c r="B145" s="63" t="s">
        <v>22</v>
      </c>
      <c r="C145" s="63" t="s">
        <v>97</v>
      </c>
      <c r="D145" s="63" t="s">
        <v>458</v>
      </c>
      <c r="E145" s="63" t="s">
        <v>158</v>
      </c>
      <c r="F145" s="64">
        <v>1118</v>
      </c>
      <c r="G145" s="107">
        <v>1118</v>
      </c>
      <c r="H145" s="58">
        <f t="shared" si="5"/>
        <v>100</v>
      </c>
      <c r="I145" s="86"/>
      <c r="J145" s="84"/>
      <c r="K145" s="41"/>
    </row>
    <row r="146" spans="1:11" s="15" customFormat="1" ht="64.5" customHeight="1">
      <c r="A146" s="62" t="s">
        <v>485</v>
      </c>
      <c r="B146" s="63" t="s">
        <v>22</v>
      </c>
      <c r="C146" s="63" t="s">
        <v>97</v>
      </c>
      <c r="D146" s="63" t="s">
        <v>459</v>
      </c>
      <c r="E146" s="63"/>
      <c r="F146" s="64">
        <f>F147</f>
        <v>1025.9</v>
      </c>
      <c r="G146" s="64">
        <f>G147</f>
        <v>1025.9</v>
      </c>
      <c r="H146" s="58">
        <f t="shared" si="5"/>
        <v>100</v>
      </c>
      <c r="I146" s="86"/>
      <c r="J146" s="84"/>
      <c r="K146" s="41"/>
    </row>
    <row r="147" spans="1:11" s="15" customFormat="1" ht="22.5" customHeight="1">
      <c r="A147" s="62" t="s">
        <v>70</v>
      </c>
      <c r="B147" s="63" t="s">
        <v>22</v>
      </c>
      <c r="C147" s="63" t="s">
        <v>97</v>
      </c>
      <c r="D147" s="63" t="s">
        <v>459</v>
      </c>
      <c r="E147" s="63" t="s">
        <v>158</v>
      </c>
      <c r="F147" s="64">
        <v>1025.9</v>
      </c>
      <c r="G147" s="107">
        <v>1025.9</v>
      </c>
      <c r="H147" s="58">
        <f t="shared" si="5"/>
        <v>100</v>
      </c>
      <c r="I147" s="86"/>
      <c r="J147" s="84"/>
      <c r="K147" s="41"/>
    </row>
    <row r="148" spans="1:11" s="15" customFormat="1" ht="95.25" customHeight="1">
      <c r="A148" s="62" t="s">
        <v>486</v>
      </c>
      <c r="B148" s="63" t="s">
        <v>22</v>
      </c>
      <c r="C148" s="63" t="s">
        <v>97</v>
      </c>
      <c r="D148" s="63" t="s">
        <v>255</v>
      </c>
      <c r="E148" s="63" t="s">
        <v>34</v>
      </c>
      <c r="F148" s="64">
        <f>F149</f>
        <v>3636</v>
      </c>
      <c r="G148" s="64">
        <f>G149</f>
        <v>3619.2</v>
      </c>
      <c r="H148" s="58">
        <f t="shared" si="5"/>
        <v>99.53795379537954</v>
      </c>
      <c r="I148" s="28"/>
      <c r="J148" s="84"/>
      <c r="K148" s="41"/>
    </row>
    <row r="149" spans="1:11" s="15" customFormat="1" ht="19.5" customHeight="1">
      <c r="A149" s="62" t="s">
        <v>70</v>
      </c>
      <c r="B149" s="63" t="s">
        <v>22</v>
      </c>
      <c r="C149" s="63" t="s">
        <v>97</v>
      </c>
      <c r="D149" s="63" t="s">
        <v>255</v>
      </c>
      <c r="E149" s="63" t="s">
        <v>69</v>
      </c>
      <c r="F149" s="64">
        <v>3636</v>
      </c>
      <c r="G149" s="64">
        <v>3619.2</v>
      </c>
      <c r="H149" s="58">
        <f aca="true" t="shared" si="9" ref="H149:H227">G149/F149*100</f>
        <v>99.53795379537954</v>
      </c>
      <c r="I149" s="28"/>
      <c r="J149" s="84"/>
      <c r="K149" s="41"/>
    </row>
    <row r="150" spans="1:11" s="15" customFormat="1" ht="99.75" customHeight="1">
      <c r="A150" s="62" t="s">
        <v>487</v>
      </c>
      <c r="B150" s="63" t="s">
        <v>22</v>
      </c>
      <c r="C150" s="63" t="s">
        <v>97</v>
      </c>
      <c r="D150" s="63" t="s">
        <v>460</v>
      </c>
      <c r="E150" s="63"/>
      <c r="F150" s="64">
        <f>F151</f>
        <v>1724.4</v>
      </c>
      <c r="G150" s="64">
        <f>G151</f>
        <v>1724.4</v>
      </c>
      <c r="H150" s="58">
        <f t="shared" si="9"/>
        <v>100</v>
      </c>
      <c r="I150" s="28"/>
      <c r="J150" s="84"/>
      <c r="K150" s="41"/>
    </row>
    <row r="151" spans="1:11" s="15" customFormat="1" ht="19.5" customHeight="1">
      <c r="A151" s="62" t="s">
        <v>70</v>
      </c>
      <c r="B151" s="63" t="s">
        <v>22</v>
      </c>
      <c r="C151" s="63" t="s">
        <v>97</v>
      </c>
      <c r="D151" s="63" t="s">
        <v>460</v>
      </c>
      <c r="E151" s="63" t="s">
        <v>69</v>
      </c>
      <c r="F151" s="64">
        <v>1724.4</v>
      </c>
      <c r="G151" s="64">
        <v>1724.4</v>
      </c>
      <c r="H151" s="58">
        <f t="shared" si="9"/>
        <v>100</v>
      </c>
      <c r="I151" s="28"/>
      <c r="J151" s="84"/>
      <c r="K151" s="41"/>
    </row>
    <row r="152" spans="1:11" s="15" customFormat="1" ht="33" customHeight="1">
      <c r="A152" s="62" t="s">
        <v>432</v>
      </c>
      <c r="B152" s="63" t="s">
        <v>22</v>
      </c>
      <c r="C152" s="63" t="s">
        <v>195</v>
      </c>
      <c r="D152" s="63"/>
      <c r="E152" s="63"/>
      <c r="F152" s="64">
        <f>F153</f>
        <v>2421.2</v>
      </c>
      <c r="G152" s="64">
        <f>G153</f>
        <v>1669.3</v>
      </c>
      <c r="H152" s="58">
        <f t="shared" si="9"/>
        <v>68.94515116471172</v>
      </c>
      <c r="I152" s="28"/>
      <c r="J152" s="84"/>
      <c r="K152" s="41"/>
    </row>
    <row r="153" spans="1:11" s="15" customFormat="1" ht="36.75" customHeight="1">
      <c r="A153" s="62" t="s">
        <v>196</v>
      </c>
      <c r="B153" s="63" t="s">
        <v>22</v>
      </c>
      <c r="C153" s="63" t="s">
        <v>195</v>
      </c>
      <c r="D153" s="63" t="s">
        <v>197</v>
      </c>
      <c r="E153" s="63"/>
      <c r="F153" s="64">
        <f>F154+F157+F159+F161+F163</f>
        <v>2421.2</v>
      </c>
      <c r="G153" s="64">
        <f>G154+G157+G159+G161+G163</f>
        <v>1669.3</v>
      </c>
      <c r="H153" s="58">
        <f t="shared" si="9"/>
        <v>68.94515116471172</v>
      </c>
      <c r="I153" s="28"/>
      <c r="J153" s="84"/>
      <c r="K153" s="38"/>
    </row>
    <row r="154" spans="1:11" s="15" customFormat="1" ht="23.25" customHeight="1">
      <c r="A154" s="62" t="s">
        <v>433</v>
      </c>
      <c r="B154" s="63" t="s">
        <v>22</v>
      </c>
      <c r="C154" s="63" t="s">
        <v>195</v>
      </c>
      <c r="D154" s="63" t="s">
        <v>198</v>
      </c>
      <c r="E154" s="63"/>
      <c r="F154" s="64">
        <f>F155+F156</f>
        <v>428.3</v>
      </c>
      <c r="G154" s="64">
        <f>G155+G156</f>
        <v>428.3</v>
      </c>
      <c r="H154" s="58">
        <f t="shared" si="9"/>
        <v>100</v>
      </c>
      <c r="I154" s="28"/>
      <c r="J154" s="84"/>
      <c r="K154" s="42"/>
    </row>
    <row r="155" spans="1:11" s="15" customFormat="1" ht="21" customHeight="1">
      <c r="A155" s="62" t="s">
        <v>70</v>
      </c>
      <c r="B155" s="63" t="s">
        <v>22</v>
      </c>
      <c r="C155" s="63" t="s">
        <v>195</v>
      </c>
      <c r="D155" s="63" t="s">
        <v>198</v>
      </c>
      <c r="E155" s="63" t="s">
        <v>69</v>
      </c>
      <c r="F155" s="64">
        <v>377.3</v>
      </c>
      <c r="G155" s="64">
        <v>377.3</v>
      </c>
      <c r="H155" s="58">
        <f t="shared" si="9"/>
        <v>100</v>
      </c>
      <c r="I155" s="28"/>
      <c r="J155" s="84"/>
      <c r="K155" s="41"/>
    </row>
    <row r="156" spans="1:11" s="15" customFormat="1" ht="48" customHeight="1">
      <c r="A156" s="62" t="s">
        <v>488</v>
      </c>
      <c r="B156" s="63" t="s">
        <v>22</v>
      </c>
      <c r="C156" s="63" t="s">
        <v>195</v>
      </c>
      <c r="D156" s="63" t="s">
        <v>198</v>
      </c>
      <c r="E156" s="63" t="s">
        <v>158</v>
      </c>
      <c r="F156" s="64">
        <v>51</v>
      </c>
      <c r="G156" s="64">
        <v>51</v>
      </c>
      <c r="H156" s="58">
        <f t="shared" si="9"/>
        <v>100</v>
      </c>
      <c r="I156" s="28"/>
      <c r="J156" s="84"/>
      <c r="K156" s="41"/>
    </row>
    <row r="157" spans="1:11" s="15" customFormat="1" ht="21" customHeight="1">
      <c r="A157" s="62" t="s">
        <v>434</v>
      </c>
      <c r="B157" s="63" t="s">
        <v>22</v>
      </c>
      <c r="C157" s="63" t="s">
        <v>195</v>
      </c>
      <c r="D157" s="63" t="s">
        <v>200</v>
      </c>
      <c r="E157" s="63"/>
      <c r="F157" s="64">
        <f>F158</f>
        <v>82.8</v>
      </c>
      <c r="G157" s="64">
        <f>G158</f>
        <v>82.8</v>
      </c>
      <c r="H157" s="58">
        <f t="shared" si="9"/>
        <v>100</v>
      </c>
      <c r="I157" s="28"/>
      <c r="J157" s="84"/>
      <c r="K157" s="38"/>
    </row>
    <row r="158" spans="1:11" s="15" customFormat="1" ht="22.5" customHeight="1">
      <c r="A158" s="62" t="s">
        <v>70</v>
      </c>
      <c r="B158" s="63" t="s">
        <v>22</v>
      </c>
      <c r="C158" s="63" t="s">
        <v>195</v>
      </c>
      <c r="D158" s="63" t="s">
        <v>200</v>
      </c>
      <c r="E158" s="63" t="s">
        <v>69</v>
      </c>
      <c r="F158" s="64">
        <v>82.8</v>
      </c>
      <c r="G158" s="64">
        <v>82.8</v>
      </c>
      <c r="H158" s="58">
        <f t="shared" si="9"/>
        <v>100</v>
      </c>
      <c r="I158" s="28"/>
      <c r="J158" s="84"/>
      <c r="K158" s="41"/>
    </row>
    <row r="159" spans="1:11" s="15" customFormat="1" ht="21.75" customHeight="1">
      <c r="A159" s="62" t="s">
        <v>435</v>
      </c>
      <c r="B159" s="63" t="s">
        <v>22</v>
      </c>
      <c r="C159" s="63" t="s">
        <v>195</v>
      </c>
      <c r="D159" s="63" t="s">
        <v>203</v>
      </c>
      <c r="E159" s="63"/>
      <c r="F159" s="64">
        <f>F160</f>
        <v>86.4</v>
      </c>
      <c r="G159" s="64">
        <f>G160</f>
        <v>86.4</v>
      </c>
      <c r="H159" s="58">
        <f t="shared" si="9"/>
        <v>100</v>
      </c>
      <c r="I159" s="28"/>
      <c r="J159" s="84"/>
      <c r="K159" s="41"/>
    </row>
    <row r="160" spans="1:11" s="15" customFormat="1" ht="23.25" customHeight="1">
      <c r="A160" s="62" t="s">
        <v>70</v>
      </c>
      <c r="B160" s="63" t="s">
        <v>22</v>
      </c>
      <c r="C160" s="63" t="s">
        <v>195</v>
      </c>
      <c r="D160" s="63" t="s">
        <v>203</v>
      </c>
      <c r="E160" s="63" t="s">
        <v>69</v>
      </c>
      <c r="F160" s="64">
        <v>86.4</v>
      </c>
      <c r="G160" s="64">
        <v>86.4</v>
      </c>
      <c r="H160" s="58">
        <f t="shared" si="9"/>
        <v>100</v>
      </c>
      <c r="I160" s="28"/>
      <c r="J160" s="84"/>
      <c r="K160" s="41"/>
    </row>
    <row r="161" spans="1:11" s="15" customFormat="1" ht="39" customHeight="1">
      <c r="A161" s="62" t="s">
        <v>424</v>
      </c>
      <c r="B161" s="63" t="s">
        <v>22</v>
      </c>
      <c r="C161" s="63" t="s">
        <v>195</v>
      </c>
      <c r="D161" s="63" t="s">
        <v>398</v>
      </c>
      <c r="E161" s="63"/>
      <c r="F161" s="64">
        <f>F162</f>
        <v>86.4</v>
      </c>
      <c r="G161" s="64">
        <f>G162</f>
        <v>86.4</v>
      </c>
      <c r="H161" s="58">
        <f t="shared" si="9"/>
        <v>100</v>
      </c>
      <c r="I161" s="28"/>
      <c r="J161" s="84"/>
      <c r="K161" s="41"/>
    </row>
    <row r="162" spans="1:11" s="15" customFormat="1" ht="24" customHeight="1">
      <c r="A162" s="62" t="s">
        <v>70</v>
      </c>
      <c r="B162" s="63" t="s">
        <v>22</v>
      </c>
      <c r="C162" s="63" t="s">
        <v>195</v>
      </c>
      <c r="D162" s="63" t="s">
        <v>398</v>
      </c>
      <c r="E162" s="63" t="s">
        <v>69</v>
      </c>
      <c r="F162" s="64">
        <v>86.4</v>
      </c>
      <c r="G162" s="111">
        <v>86.4</v>
      </c>
      <c r="H162" s="58">
        <f t="shared" si="9"/>
        <v>100</v>
      </c>
      <c r="I162" s="28"/>
      <c r="J162" s="84"/>
      <c r="K162" s="41"/>
    </row>
    <row r="163" spans="1:11" s="15" customFormat="1" ht="34.5" customHeight="1">
      <c r="A163" s="62" t="s">
        <v>489</v>
      </c>
      <c r="B163" s="63" t="s">
        <v>22</v>
      </c>
      <c r="C163" s="63" t="s">
        <v>195</v>
      </c>
      <c r="D163" s="63" t="s">
        <v>490</v>
      </c>
      <c r="E163" s="63"/>
      <c r="F163" s="64">
        <f>F164</f>
        <v>1737.3</v>
      </c>
      <c r="G163" s="64">
        <f>G164</f>
        <v>985.4</v>
      </c>
      <c r="H163" s="58">
        <f t="shared" si="9"/>
        <v>56.72019800840384</v>
      </c>
      <c r="I163" s="28"/>
      <c r="J163" s="84"/>
      <c r="K163" s="41"/>
    </row>
    <row r="164" spans="1:11" s="15" customFormat="1" ht="24" customHeight="1">
      <c r="A164" s="62" t="s">
        <v>70</v>
      </c>
      <c r="B164" s="63" t="s">
        <v>22</v>
      </c>
      <c r="C164" s="63" t="s">
        <v>195</v>
      </c>
      <c r="D164" s="63" t="s">
        <v>490</v>
      </c>
      <c r="E164" s="63" t="s">
        <v>69</v>
      </c>
      <c r="F164" s="64">
        <v>1737.3</v>
      </c>
      <c r="G164" s="111">
        <v>985.4</v>
      </c>
      <c r="H164" s="58">
        <f t="shared" si="9"/>
        <v>56.72019800840384</v>
      </c>
      <c r="I164" s="28"/>
      <c r="J164" s="84"/>
      <c r="K164" s="41"/>
    </row>
    <row r="165" spans="1:16" s="15" customFormat="1" ht="20.25" customHeight="1">
      <c r="A165" s="62" t="s">
        <v>95</v>
      </c>
      <c r="B165" s="63" t="s">
        <v>22</v>
      </c>
      <c r="C165" s="63" t="s">
        <v>94</v>
      </c>
      <c r="D165" s="63"/>
      <c r="E165" s="63"/>
      <c r="F165" s="64">
        <f>F166+F169</f>
        <v>14356</v>
      </c>
      <c r="G165" s="64">
        <f>G166+G169</f>
        <v>14356</v>
      </c>
      <c r="H165" s="58">
        <f t="shared" si="9"/>
        <v>100</v>
      </c>
      <c r="I165" s="114"/>
      <c r="J165" s="114"/>
      <c r="K165" s="115"/>
      <c r="L165" s="115"/>
      <c r="N165" s="33"/>
      <c r="O165" s="43"/>
      <c r="P165" s="41"/>
    </row>
    <row r="166" spans="1:16" s="15" customFormat="1" ht="20.25" customHeight="1">
      <c r="A166" s="62" t="s">
        <v>224</v>
      </c>
      <c r="B166" s="63" t="s">
        <v>22</v>
      </c>
      <c r="C166" s="63" t="s">
        <v>94</v>
      </c>
      <c r="D166" s="63" t="s">
        <v>226</v>
      </c>
      <c r="E166" s="63"/>
      <c r="F166" s="64">
        <f>F167</f>
        <v>6000</v>
      </c>
      <c r="G166" s="64">
        <f>G167</f>
        <v>6000</v>
      </c>
      <c r="H166" s="58">
        <f t="shared" si="9"/>
        <v>100</v>
      </c>
      <c r="I166" s="114"/>
      <c r="J166" s="114"/>
      <c r="K166" s="115"/>
      <c r="L166" s="115"/>
      <c r="N166" s="33"/>
      <c r="O166" s="43"/>
      <c r="P166" s="41"/>
    </row>
    <row r="167" spans="1:16" s="15" customFormat="1" ht="147" customHeight="1">
      <c r="A167" s="71" t="s">
        <v>491</v>
      </c>
      <c r="B167" s="63" t="s">
        <v>22</v>
      </c>
      <c r="C167" s="63" t="s">
        <v>94</v>
      </c>
      <c r="D167" s="63" t="s">
        <v>447</v>
      </c>
      <c r="E167" s="63"/>
      <c r="F167" s="64">
        <f>F168</f>
        <v>6000</v>
      </c>
      <c r="G167" s="64">
        <f>G168</f>
        <v>6000</v>
      </c>
      <c r="H167" s="58">
        <f t="shared" si="9"/>
        <v>100</v>
      </c>
      <c r="I167" s="114"/>
      <c r="J167" s="114"/>
      <c r="K167" s="115"/>
      <c r="L167" s="115"/>
      <c r="N167" s="33"/>
      <c r="O167" s="43"/>
      <c r="P167" s="41"/>
    </row>
    <row r="168" spans="1:16" s="15" customFormat="1" ht="22.5" customHeight="1">
      <c r="A168" s="62" t="s">
        <v>334</v>
      </c>
      <c r="B168" s="63" t="s">
        <v>22</v>
      </c>
      <c r="C168" s="63" t="s">
        <v>94</v>
      </c>
      <c r="D168" s="63" t="s">
        <v>447</v>
      </c>
      <c r="E168" s="63" t="s">
        <v>96</v>
      </c>
      <c r="F168" s="64">
        <v>6000</v>
      </c>
      <c r="G168" s="64">
        <v>6000</v>
      </c>
      <c r="H168" s="58">
        <f t="shared" si="9"/>
        <v>100</v>
      </c>
      <c r="I168" s="114"/>
      <c r="J168" s="114"/>
      <c r="K168" s="115"/>
      <c r="L168" s="115"/>
      <c r="N168" s="33"/>
      <c r="O168" s="43"/>
      <c r="P168" s="41"/>
    </row>
    <row r="169" spans="1:16" s="15" customFormat="1" ht="68.25" customHeight="1">
      <c r="A169" s="62" t="s">
        <v>437</v>
      </c>
      <c r="B169" s="63" t="s">
        <v>22</v>
      </c>
      <c r="C169" s="63" t="s">
        <v>94</v>
      </c>
      <c r="D169" s="63" t="s">
        <v>185</v>
      </c>
      <c r="E169" s="63"/>
      <c r="F169" s="64">
        <f>F170+F172+F174</f>
        <v>8356</v>
      </c>
      <c r="G169" s="64">
        <f>G170+G172+G174</f>
        <v>8356</v>
      </c>
      <c r="H169" s="58">
        <f t="shared" si="9"/>
        <v>100</v>
      </c>
      <c r="I169" s="114"/>
      <c r="J169" s="114"/>
      <c r="K169" s="115"/>
      <c r="L169" s="115"/>
      <c r="N169" s="33"/>
      <c r="O169" s="43"/>
      <c r="P169" s="41"/>
    </row>
    <row r="170" spans="1:16" s="15" customFormat="1" ht="141.75">
      <c r="A170" s="71" t="s">
        <v>492</v>
      </c>
      <c r="B170" s="63" t="s">
        <v>22</v>
      </c>
      <c r="C170" s="63" t="s">
        <v>94</v>
      </c>
      <c r="D170" s="73" t="s">
        <v>302</v>
      </c>
      <c r="E170" s="63"/>
      <c r="F170" s="64">
        <f>F171</f>
        <v>6600</v>
      </c>
      <c r="G170" s="64">
        <f>G171</f>
        <v>6600</v>
      </c>
      <c r="H170" s="58">
        <f t="shared" si="9"/>
        <v>100</v>
      </c>
      <c r="I170" s="114"/>
      <c r="J170" s="114"/>
      <c r="K170" s="115"/>
      <c r="L170" s="115"/>
      <c r="N170" s="33"/>
      <c r="O170" s="43"/>
      <c r="P170" s="41"/>
    </row>
    <row r="171" spans="1:16" s="15" customFormat="1" ht="21" customHeight="1">
      <c r="A171" s="62" t="s">
        <v>334</v>
      </c>
      <c r="B171" s="63" t="s">
        <v>22</v>
      </c>
      <c r="C171" s="63" t="s">
        <v>94</v>
      </c>
      <c r="D171" s="63" t="s">
        <v>302</v>
      </c>
      <c r="E171" s="63" t="s">
        <v>96</v>
      </c>
      <c r="F171" s="64">
        <v>6600</v>
      </c>
      <c r="G171" s="107">
        <v>6600</v>
      </c>
      <c r="H171" s="58">
        <f t="shared" si="9"/>
        <v>100</v>
      </c>
      <c r="I171" s="114"/>
      <c r="J171" s="114"/>
      <c r="K171" s="115"/>
      <c r="L171" s="115"/>
      <c r="N171" s="33"/>
      <c r="O171" s="43"/>
      <c r="P171" s="41"/>
    </row>
    <row r="172" spans="1:16" s="15" customFormat="1" ht="164.25" customHeight="1">
      <c r="A172" s="71" t="s">
        <v>496</v>
      </c>
      <c r="B172" s="63" t="s">
        <v>22</v>
      </c>
      <c r="C172" s="63" t="s">
        <v>94</v>
      </c>
      <c r="D172" s="63" t="s">
        <v>493</v>
      </c>
      <c r="E172" s="63"/>
      <c r="F172" s="64">
        <f>F173</f>
        <v>1096.9</v>
      </c>
      <c r="G172" s="64">
        <f>G173</f>
        <v>1096.9</v>
      </c>
      <c r="H172" s="58">
        <f t="shared" si="9"/>
        <v>100</v>
      </c>
      <c r="I172" s="114"/>
      <c r="J172" s="114"/>
      <c r="K172" s="115"/>
      <c r="L172" s="115"/>
      <c r="N172" s="33"/>
      <c r="O172" s="43"/>
      <c r="P172" s="41"/>
    </row>
    <row r="173" spans="1:16" s="15" customFormat="1" ht="20.25" customHeight="1">
      <c r="A173" s="62" t="s">
        <v>251</v>
      </c>
      <c r="B173" s="63" t="s">
        <v>22</v>
      </c>
      <c r="C173" s="63" t="s">
        <v>94</v>
      </c>
      <c r="D173" s="63" t="s">
        <v>493</v>
      </c>
      <c r="E173" s="63" t="s">
        <v>96</v>
      </c>
      <c r="F173" s="64">
        <v>1096.9</v>
      </c>
      <c r="G173" s="107">
        <v>1096.9</v>
      </c>
      <c r="H173" s="58">
        <f t="shared" si="9"/>
        <v>100</v>
      </c>
      <c r="I173" s="114"/>
      <c r="J173" s="114"/>
      <c r="K173" s="115"/>
      <c r="L173" s="115"/>
      <c r="N173" s="33"/>
      <c r="O173" s="43"/>
      <c r="P173" s="41"/>
    </row>
    <row r="174" spans="1:16" s="15" customFormat="1" ht="145.5" customHeight="1">
      <c r="A174" s="71" t="s">
        <v>495</v>
      </c>
      <c r="B174" s="63" t="s">
        <v>22</v>
      </c>
      <c r="C174" s="63" t="s">
        <v>94</v>
      </c>
      <c r="D174" s="63" t="s">
        <v>494</v>
      </c>
      <c r="E174" s="63"/>
      <c r="F174" s="64">
        <f>F175</f>
        <v>659.1</v>
      </c>
      <c r="G174" s="64">
        <f>G175</f>
        <v>659.1</v>
      </c>
      <c r="H174" s="58">
        <f t="shared" si="9"/>
        <v>100</v>
      </c>
      <c r="I174" s="114"/>
      <c r="J174" s="114"/>
      <c r="K174" s="115"/>
      <c r="L174" s="115"/>
      <c r="N174" s="33"/>
      <c r="O174" s="43"/>
      <c r="P174" s="41"/>
    </row>
    <row r="175" spans="1:16" s="15" customFormat="1" ht="26.25" customHeight="1">
      <c r="A175" s="62" t="s">
        <v>95</v>
      </c>
      <c r="B175" s="63" t="s">
        <v>22</v>
      </c>
      <c r="C175" s="63" t="s">
        <v>94</v>
      </c>
      <c r="D175" s="63" t="s">
        <v>494</v>
      </c>
      <c r="E175" s="63" t="s">
        <v>96</v>
      </c>
      <c r="F175" s="64">
        <v>659.1</v>
      </c>
      <c r="G175" s="107">
        <v>659.1</v>
      </c>
      <c r="H175" s="58">
        <f t="shared" si="9"/>
        <v>100</v>
      </c>
      <c r="I175" s="114"/>
      <c r="J175" s="114"/>
      <c r="K175" s="115"/>
      <c r="L175" s="115"/>
      <c r="N175" s="33"/>
      <c r="O175" s="43"/>
      <c r="P175" s="41"/>
    </row>
    <row r="176" spans="1:11" s="3" customFormat="1" ht="51" customHeight="1">
      <c r="A176" s="56" t="s">
        <v>23</v>
      </c>
      <c r="B176" s="57" t="s">
        <v>24</v>
      </c>
      <c r="C176" s="57" t="s">
        <v>34</v>
      </c>
      <c r="D176" s="57" t="s">
        <v>34</v>
      </c>
      <c r="E176" s="57" t="s">
        <v>34</v>
      </c>
      <c r="F176" s="58">
        <f>F177+F217+F222+F231</f>
        <v>88528.1</v>
      </c>
      <c r="G176" s="58">
        <f>G177+G217+G222+G231</f>
        <v>88309.4</v>
      </c>
      <c r="H176" s="58">
        <f t="shared" si="9"/>
        <v>99.75295979468665</v>
      </c>
      <c r="I176" s="86"/>
      <c r="J176" s="84"/>
      <c r="K176" s="35"/>
    </row>
    <row r="177" spans="1:11" s="16" customFormat="1" ht="24.75" customHeight="1">
      <c r="A177" s="59" t="s">
        <v>42</v>
      </c>
      <c r="B177" s="60" t="s">
        <v>24</v>
      </c>
      <c r="C177" s="60" t="s">
        <v>41</v>
      </c>
      <c r="D177" s="60" t="s">
        <v>34</v>
      </c>
      <c r="E177" s="60" t="s">
        <v>34</v>
      </c>
      <c r="F177" s="61">
        <f>F178+F181+F192+F196</f>
        <v>13393.7</v>
      </c>
      <c r="G177" s="61">
        <f>G178+G181+G192+G196</f>
        <v>13385.5</v>
      </c>
      <c r="H177" s="58">
        <f t="shared" si="9"/>
        <v>99.93877718628907</v>
      </c>
      <c r="I177" s="86"/>
      <c r="J177" s="84"/>
      <c r="K177" s="35"/>
    </row>
    <row r="178" spans="1:11" s="16" customFormat="1" ht="99.75" customHeight="1">
      <c r="A178" s="62" t="s">
        <v>56</v>
      </c>
      <c r="B178" s="75" t="s">
        <v>24</v>
      </c>
      <c r="C178" s="75" t="s">
        <v>55</v>
      </c>
      <c r="D178" s="75"/>
      <c r="E178" s="75"/>
      <c r="F178" s="76">
        <f>F179</f>
        <v>11</v>
      </c>
      <c r="G178" s="76">
        <f>G179</f>
        <v>11</v>
      </c>
      <c r="H178" s="58">
        <f t="shared" si="9"/>
        <v>100</v>
      </c>
      <c r="I178" s="86"/>
      <c r="J178" s="84"/>
      <c r="K178" s="35"/>
    </row>
    <row r="179" spans="1:11" s="16" customFormat="1" ht="20.25" customHeight="1">
      <c r="A179" s="62" t="s">
        <v>46</v>
      </c>
      <c r="B179" s="75" t="s">
        <v>24</v>
      </c>
      <c r="C179" s="75" t="s">
        <v>55</v>
      </c>
      <c r="D179" s="75" t="s">
        <v>157</v>
      </c>
      <c r="E179" s="75"/>
      <c r="F179" s="76">
        <f>F180</f>
        <v>11</v>
      </c>
      <c r="G179" s="76">
        <f>G180</f>
        <v>11</v>
      </c>
      <c r="H179" s="58">
        <f t="shared" si="9"/>
        <v>100</v>
      </c>
      <c r="I179" s="86"/>
      <c r="J179" s="84"/>
      <c r="K179" s="35"/>
    </row>
    <row r="180" spans="1:11" s="16" customFormat="1" ht="33.75" customHeight="1">
      <c r="A180" s="62" t="s">
        <v>156</v>
      </c>
      <c r="B180" s="75" t="s">
        <v>24</v>
      </c>
      <c r="C180" s="75" t="s">
        <v>55</v>
      </c>
      <c r="D180" s="75" t="s">
        <v>157</v>
      </c>
      <c r="E180" s="75" t="s">
        <v>158</v>
      </c>
      <c r="F180" s="76">
        <v>11</v>
      </c>
      <c r="G180" s="76">
        <v>11</v>
      </c>
      <c r="H180" s="58">
        <f t="shared" si="9"/>
        <v>100</v>
      </c>
      <c r="I180" s="86"/>
      <c r="J180" s="84"/>
      <c r="K180" s="35"/>
    </row>
    <row r="181" spans="1:11" s="16" customFormat="1" ht="84" customHeight="1">
      <c r="A181" s="62" t="s">
        <v>141</v>
      </c>
      <c r="B181" s="63" t="s">
        <v>24</v>
      </c>
      <c r="C181" s="63" t="s">
        <v>142</v>
      </c>
      <c r="D181" s="63" t="s">
        <v>34</v>
      </c>
      <c r="E181" s="63" t="s">
        <v>34</v>
      </c>
      <c r="F181" s="64">
        <f aca="true" t="shared" si="10" ref="F181:G183">F182</f>
        <v>5488.8</v>
      </c>
      <c r="G181" s="64">
        <f t="shared" si="10"/>
        <v>5488.8</v>
      </c>
      <c r="H181" s="58">
        <f t="shared" si="9"/>
        <v>100</v>
      </c>
      <c r="I181" s="28"/>
      <c r="J181" s="84"/>
      <c r="K181" s="44"/>
    </row>
    <row r="182" spans="1:11" s="16" customFormat="1" ht="78" customHeight="1">
      <c r="A182" s="62" t="s">
        <v>45</v>
      </c>
      <c r="B182" s="63" t="s">
        <v>24</v>
      </c>
      <c r="C182" s="63" t="s">
        <v>142</v>
      </c>
      <c r="D182" s="63" t="s">
        <v>159</v>
      </c>
      <c r="E182" s="63" t="s">
        <v>34</v>
      </c>
      <c r="F182" s="64">
        <f t="shared" si="10"/>
        <v>5488.8</v>
      </c>
      <c r="G182" s="64">
        <f t="shared" si="10"/>
        <v>5488.8</v>
      </c>
      <c r="H182" s="58">
        <f t="shared" si="9"/>
        <v>100</v>
      </c>
      <c r="I182" s="28"/>
      <c r="J182" s="84"/>
      <c r="K182" s="44"/>
    </row>
    <row r="183" spans="1:11" s="16" customFormat="1" ht="21.75" customHeight="1">
      <c r="A183" s="62" t="s">
        <v>46</v>
      </c>
      <c r="B183" s="63" t="s">
        <v>24</v>
      </c>
      <c r="C183" s="63" t="s">
        <v>142</v>
      </c>
      <c r="D183" s="63" t="s">
        <v>157</v>
      </c>
      <c r="E183" s="63" t="s">
        <v>34</v>
      </c>
      <c r="F183" s="64">
        <f t="shared" si="10"/>
        <v>5488.8</v>
      </c>
      <c r="G183" s="64">
        <f t="shared" si="10"/>
        <v>5488.8</v>
      </c>
      <c r="H183" s="58">
        <f t="shared" si="9"/>
        <v>100</v>
      </c>
      <c r="I183" s="28"/>
      <c r="J183" s="84"/>
      <c r="K183" s="44"/>
    </row>
    <row r="184" spans="1:11" s="16" customFormat="1" ht="39" customHeight="1">
      <c r="A184" s="62" t="s">
        <v>156</v>
      </c>
      <c r="B184" s="63" t="s">
        <v>24</v>
      </c>
      <c r="C184" s="63" t="s">
        <v>142</v>
      </c>
      <c r="D184" s="63" t="s">
        <v>157</v>
      </c>
      <c r="E184" s="63" t="s">
        <v>158</v>
      </c>
      <c r="F184" s="64">
        <v>5488.8</v>
      </c>
      <c r="G184" s="64">
        <v>5488.8</v>
      </c>
      <c r="H184" s="58">
        <f t="shared" si="9"/>
        <v>100</v>
      </c>
      <c r="I184" s="28"/>
      <c r="J184" s="84"/>
      <c r="K184" s="44"/>
    </row>
    <row r="185" spans="1:11" s="4" customFormat="1" ht="84" customHeight="1" hidden="1">
      <c r="A185" s="62" t="s">
        <v>45</v>
      </c>
      <c r="B185" s="63" t="s">
        <v>24</v>
      </c>
      <c r="C185" s="63" t="s">
        <v>55</v>
      </c>
      <c r="D185" s="63" t="s">
        <v>157</v>
      </c>
      <c r="E185" s="63"/>
      <c r="F185" s="92">
        <f>F186</f>
        <v>0</v>
      </c>
      <c r="G185" s="92">
        <f>G186</f>
        <v>0</v>
      </c>
      <c r="H185" s="58" t="e">
        <f t="shared" si="9"/>
        <v>#DIV/0!</v>
      </c>
      <c r="I185" s="86"/>
      <c r="J185" s="84"/>
      <c r="K185" s="37"/>
    </row>
    <row r="186" spans="1:11" s="4" customFormat="1" ht="21.75" customHeight="1" hidden="1">
      <c r="A186" s="62" t="s">
        <v>46</v>
      </c>
      <c r="B186" s="63" t="s">
        <v>24</v>
      </c>
      <c r="C186" s="63" t="s">
        <v>55</v>
      </c>
      <c r="D186" s="63" t="s">
        <v>157</v>
      </c>
      <c r="E186" s="63"/>
      <c r="F186" s="92">
        <f>F187</f>
        <v>0</v>
      </c>
      <c r="G186" s="92">
        <f>G187</f>
        <v>0</v>
      </c>
      <c r="H186" s="58" t="e">
        <f t="shared" si="9"/>
        <v>#DIV/0!</v>
      </c>
      <c r="I186" s="86"/>
      <c r="J186" s="84"/>
      <c r="K186" s="37"/>
    </row>
    <row r="187" spans="1:11" s="4" customFormat="1" ht="36" customHeight="1" hidden="1">
      <c r="A187" s="62" t="s">
        <v>156</v>
      </c>
      <c r="B187" s="63" t="s">
        <v>24</v>
      </c>
      <c r="C187" s="63" t="s">
        <v>55</v>
      </c>
      <c r="D187" s="63" t="s">
        <v>157</v>
      </c>
      <c r="E187" s="63" t="s">
        <v>158</v>
      </c>
      <c r="F187" s="92">
        <v>0</v>
      </c>
      <c r="G187" s="92">
        <v>0</v>
      </c>
      <c r="H187" s="58" t="e">
        <f t="shared" si="9"/>
        <v>#DIV/0!</v>
      </c>
      <c r="I187" s="86"/>
      <c r="J187" s="84"/>
      <c r="K187" s="37"/>
    </row>
    <row r="188" spans="1:11" ht="31.5" customHeight="1" hidden="1">
      <c r="A188" s="62" t="s">
        <v>78</v>
      </c>
      <c r="B188" s="63" t="s">
        <v>24</v>
      </c>
      <c r="C188" s="63" t="s">
        <v>77</v>
      </c>
      <c r="D188" s="63" t="s">
        <v>34</v>
      </c>
      <c r="E188" s="63" t="s">
        <v>34</v>
      </c>
      <c r="F188" s="92">
        <f>F189</f>
        <v>0</v>
      </c>
      <c r="G188" s="93"/>
      <c r="H188" s="58" t="e">
        <f t="shared" si="9"/>
        <v>#DIV/0!</v>
      </c>
      <c r="I188" s="86"/>
      <c r="J188" s="84"/>
      <c r="K188" s="21"/>
    </row>
    <row r="189" spans="1:11" ht="22.5" customHeight="1" hidden="1">
      <c r="A189" s="62" t="s">
        <v>80</v>
      </c>
      <c r="B189" s="63" t="s">
        <v>24</v>
      </c>
      <c r="C189" s="63" t="s">
        <v>77</v>
      </c>
      <c r="D189" s="63" t="s">
        <v>79</v>
      </c>
      <c r="E189" s="63" t="s">
        <v>34</v>
      </c>
      <c r="F189" s="92">
        <f>F190</f>
        <v>0</v>
      </c>
      <c r="G189" s="93"/>
      <c r="H189" s="58" t="e">
        <f t="shared" si="9"/>
        <v>#DIV/0!</v>
      </c>
      <c r="I189" s="86"/>
      <c r="J189" s="84"/>
      <c r="K189" s="21"/>
    </row>
    <row r="190" spans="1:11" ht="31.5" customHeight="1" hidden="1">
      <c r="A190" s="62" t="s">
        <v>143</v>
      </c>
      <c r="B190" s="63" t="s">
        <v>24</v>
      </c>
      <c r="C190" s="63" t="s">
        <v>77</v>
      </c>
      <c r="D190" s="63" t="s">
        <v>161</v>
      </c>
      <c r="E190" s="63" t="s">
        <v>34</v>
      </c>
      <c r="F190" s="92">
        <f>F191</f>
        <v>0</v>
      </c>
      <c r="G190" s="93"/>
      <c r="H190" s="58" t="e">
        <f t="shared" si="9"/>
        <v>#DIV/0!</v>
      </c>
      <c r="I190" s="86"/>
      <c r="J190" s="84"/>
      <c r="K190" s="21"/>
    </row>
    <row r="191" spans="1:11" ht="23.25" customHeight="1" hidden="1">
      <c r="A191" s="62" t="s">
        <v>38</v>
      </c>
      <c r="B191" s="63" t="s">
        <v>24</v>
      </c>
      <c r="C191" s="63" t="s">
        <v>77</v>
      </c>
      <c r="D191" s="63" t="s">
        <v>161</v>
      </c>
      <c r="E191" s="63" t="s">
        <v>37</v>
      </c>
      <c r="F191" s="92"/>
      <c r="G191" s="93"/>
      <c r="H191" s="58" t="e">
        <f t="shared" si="9"/>
        <v>#DIV/0!</v>
      </c>
      <c r="I191" s="86"/>
      <c r="J191" s="84"/>
      <c r="K191" s="21"/>
    </row>
    <row r="192" spans="1:11" ht="19.5" customHeight="1">
      <c r="A192" s="62" t="s">
        <v>82</v>
      </c>
      <c r="B192" s="63" t="s">
        <v>24</v>
      </c>
      <c r="C192" s="63" t="s">
        <v>81</v>
      </c>
      <c r="D192" s="63" t="s">
        <v>34</v>
      </c>
      <c r="E192" s="63" t="s">
        <v>34</v>
      </c>
      <c r="F192" s="64">
        <f aca="true" t="shared" si="11" ref="F192:G194">F193</f>
        <v>7110.1</v>
      </c>
      <c r="G192" s="64">
        <f t="shared" si="11"/>
        <v>7102.2</v>
      </c>
      <c r="H192" s="58">
        <f t="shared" si="9"/>
        <v>99.88889045161108</v>
      </c>
      <c r="I192" s="86"/>
      <c r="J192" s="84"/>
      <c r="K192" s="21"/>
    </row>
    <row r="193" spans="1:11" ht="21.75" customHeight="1">
      <c r="A193" s="62" t="s">
        <v>82</v>
      </c>
      <c r="B193" s="63" t="s">
        <v>24</v>
      </c>
      <c r="C193" s="63" t="s">
        <v>81</v>
      </c>
      <c r="D193" s="63" t="s">
        <v>83</v>
      </c>
      <c r="E193" s="63" t="s">
        <v>34</v>
      </c>
      <c r="F193" s="64">
        <f t="shared" si="11"/>
        <v>7110.1</v>
      </c>
      <c r="G193" s="64">
        <f t="shared" si="11"/>
        <v>7102.2</v>
      </c>
      <c r="H193" s="58">
        <f t="shared" si="9"/>
        <v>99.88889045161108</v>
      </c>
      <c r="I193" s="86"/>
      <c r="J193" s="84"/>
      <c r="K193" s="21"/>
    </row>
    <row r="194" spans="1:11" ht="36" customHeight="1">
      <c r="A194" s="62" t="s">
        <v>144</v>
      </c>
      <c r="B194" s="63" t="s">
        <v>24</v>
      </c>
      <c r="C194" s="63" t="s">
        <v>81</v>
      </c>
      <c r="D194" s="63" t="s">
        <v>145</v>
      </c>
      <c r="E194" s="63" t="s">
        <v>34</v>
      </c>
      <c r="F194" s="64">
        <f t="shared" si="11"/>
        <v>7110.1</v>
      </c>
      <c r="G194" s="64">
        <f t="shared" si="11"/>
        <v>7102.2</v>
      </c>
      <c r="H194" s="58">
        <f t="shared" si="9"/>
        <v>99.88889045161108</v>
      </c>
      <c r="I194" s="86"/>
      <c r="J194" s="84"/>
      <c r="K194" s="21"/>
    </row>
    <row r="195" spans="1:11" ht="24" customHeight="1">
      <c r="A195" s="62" t="s">
        <v>38</v>
      </c>
      <c r="B195" s="63" t="s">
        <v>24</v>
      </c>
      <c r="C195" s="63" t="s">
        <v>81</v>
      </c>
      <c r="D195" s="63" t="s">
        <v>145</v>
      </c>
      <c r="E195" s="63" t="s">
        <v>37</v>
      </c>
      <c r="F195" s="64">
        <v>7110.1</v>
      </c>
      <c r="G195" s="64">
        <v>7102.2</v>
      </c>
      <c r="H195" s="58">
        <f t="shared" si="9"/>
        <v>99.88889045161108</v>
      </c>
      <c r="I195" s="86"/>
      <c r="J195" s="84"/>
      <c r="K195" s="21"/>
    </row>
    <row r="196" spans="1:11" s="17" customFormat="1" ht="33" customHeight="1">
      <c r="A196" s="62" t="s">
        <v>44</v>
      </c>
      <c r="B196" s="63" t="s">
        <v>24</v>
      </c>
      <c r="C196" s="63" t="s">
        <v>43</v>
      </c>
      <c r="D196" s="63" t="s">
        <v>34</v>
      </c>
      <c r="E196" s="63" t="s">
        <v>34</v>
      </c>
      <c r="F196" s="64">
        <f>F197</f>
        <v>783.8</v>
      </c>
      <c r="G196" s="64">
        <f>G197</f>
        <v>783.5</v>
      </c>
      <c r="H196" s="58">
        <f t="shared" si="9"/>
        <v>99.96172492982905</v>
      </c>
      <c r="I196" s="86"/>
      <c r="J196" s="84"/>
      <c r="K196" s="35"/>
    </row>
    <row r="197" spans="1:11" s="17" customFormat="1" ht="50.25" customHeight="1">
      <c r="A197" s="62" t="s">
        <v>51</v>
      </c>
      <c r="B197" s="63" t="s">
        <v>24</v>
      </c>
      <c r="C197" s="63" t="s">
        <v>43</v>
      </c>
      <c r="D197" s="63" t="s">
        <v>50</v>
      </c>
      <c r="E197" s="63" t="s">
        <v>34</v>
      </c>
      <c r="F197" s="64">
        <f>F198</f>
        <v>783.8</v>
      </c>
      <c r="G197" s="64">
        <f>G198</f>
        <v>783.5</v>
      </c>
      <c r="H197" s="58">
        <f t="shared" si="9"/>
        <v>99.96172492982905</v>
      </c>
      <c r="I197" s="86"/>
      <c r="J197" s="84"/>
      <c r="K197" s="45"/>
    </row>
    <row r="198" spans="1:11" s="17" customFormat="1" ht="31.5" customHeight="1">
      <c r="A198" s="62" t="s">
        <v>162</v>
      </c>
      <c r="B198" s="63" t="s">
        <v>24</v>
      </c>
      <c r="C198" s="63" t="s">
        <v>43</v>
      </c>
      <c r="D198" s="63" t="s">
        <v>163</v>
      </c>
      <c r="E198" s="63" t="s">
        <v>34</v>
      </c>
      <c r="F198" s="64">
        <f>F199+F200+F202</f>
        <v>783.8</v>
      </c>
      <c r="G198" s="64">
        <f>G199+G200+G202</f>
        <v>783.5</v>
      </c>
      <c r="H198" s="58">
        <f t="shared" si="9"/>
        <v>99.96172492982905</v>
      </c>
      <c r="I198" s="86"/>
      <c r="J198" s="84"/>
      <c r="K198" s="45"/>
    </row>
    <row r="199" spans="1:11" s="17" customFormat="1" ht="35.25" customHeight="1" hidden="1">
      <c r="A199" s="62" t="s">
        <v>160</v>
      </c>
      <c r="B199" s="63" t="s">
        <v>24</v>
      </c>
      <c r="C199" s="63" t="s">
        <v>43</v>
      </c>
      <c r="D199" s="63" t="s">
        <v>163</v>
      </c>
      <c r="E199" s="63" t="s">
        <v>158</v>
      </c>
      <c r="F199" s="92">
        <v>0</v>
      </c>
      <c r="G199" s="92">
        <v>0</v>
      </c>
      <c r="H199" s="58" t="e">
        <f t="shared" si="9"/>
        <v>#DIV/0!</v>
      </c>
      <c r="I199" s="86"/>
      <c r="J199" s="84"/>
      <c r="K199" s="45"/>
    </row>
    <row r="200" spans="1:11" s="17" customFormat="1" ht="50.25" customHeight="1">
      <c r="A200" s="74" t="s">
        <v>148</v>
      </c>
      <c r="B200" s="75" t="s">
        <v>24</v>
      </c>
      <c r="C200" s="75" t="s">
        <v>43</v>
      </c>
      <c r="D200" s="75" t="s">
        <v>184</v>
      </c>
      <c r="E200" s="63" t="s">
        <v>34</v>
      </c>
      <c r="F200" s="64">
        <f>F201</f>
        <v>507</v>
      </c>
      <c r="G200" s="64">
        <f>G201</f>
        <v>507</v>
      </c>
      <c r="H200" s="58">
        <f t="shared" si="9"/>
        <v>100</v>
      </c>
      <c r="I200" s="28"/>
      <c r="J200" s="84"/>
      <c r="K200" s="45"/>
    </row>
    <row r="201" spans="1:11" s="17" customFormat="1" ht="33" customHeight="1">
      <c r="A201" s="62" t="s">
        <v>160</v>
      </c>
      <c r="B201" s="63" t="s">
        <v>24</v>
      </c>
      <c r="C201" s="63" t="s">
        <v>43</v>
      </c>
      <c r="D201" s="63" t="s">
        <v>184</v>
      </c>
      <c r="E201" s="63" t="s">
        <v>158</v>
      </c>
      <c r="F201" s="64">
        <v>507</v>
      </c>
      <c r="G201" s="64">
        <v>507</v>
      </c>
      <c r="H201" s="58">
        <f t="shared" si="9"/>
        <v>100</v>
      </c>
      <c r="I201" s="28"/>
      <c r="J201" s="84"/>
      <c r="K201" s="45"/>
    </row>
    <row r="202" spans="1:11" s="17" customFormat="1" ht="52.5" customHeight="1">
      <c r="A202" s="62" t="s">
        <v>410</v>
      </c>
      <c r="B202" s="63" t="s">
        <v>24</v>
      </c>
      <c r="C202" s="63" t="s">
        <v>43</v>
      </c>
      <c r="D202" s="63" t="s">
        <v>364</v>
      </c>
      <c r="E202" s="63"/>
      <c r="F202" s="64">
        <f>F203</f>
        <v>276.8</v>
      </c>
      <c r="G202" s="64">
        <f>G203</f>
        <v>276.5</v>
      </c>
      <c r="H202" s="58">
        <f t="shared" si="9"/>
        <v>99.89161849710982</v>
      </c>
      <c r="I202" s="28"/>
      <c r="J202" s="84"/>
      <c r="K202" s="45"/>
    </row>
    <row r="203" spans="1:11" s="17" customFormat="1" ht="21" customHeight="1">
      <c r="A203" s="62" t="s">
        <v>38</v>
      </c>
      <c r="B203" s="63" t="s">
        <v>24</v>
      </c>
      <c r="C203" s="63" t="s">
        <v>43</v>
      </c>
      <c r="D203" s="63" t="s">
        <v>364</v>
      </c>
      <c r="E203" s="63" t="s">
        <v>37</v>
      </c>
      <c r="F203" s="64">
        <v>276.8</v>
      </c>
      <c r="G203" s="64">
        <v>276.5</v>
      </c>
      <c r="H203" s="58">
        <f t="shared" si="9"/>
        <v>99.89161849710982</v>
      </c>
      <c r="I203" s="28"/>
      <c r="J203" s="84"/>
      <c r="K203" s="45"/>
    </row>
    <row r="204" spans="1:11" s="17" customFormat="1" ht="21" customHeight="1" hidden="1">
      <c r="A204" s="65" t="s">
        <v>299</v>
      </c>
      <c r="B204" s="66" t="s">
        <v>24</v>
      </c>
      <c r="C204" s="66" t="s">
        <v>52</v>
      </c>
      <c r="D204" s="66"/>
      <c r="E204" s="66"/>
      <c r="F204" s="95">
        <f>F205</f>
        <v>0</v>
      </c>
      <c r="G204" s="93"/>
      <c r="H204" s="58" t="e">
        <f t="shared" si="9"/>
        <v>#DIV/0!</v>
      </c>
      <c r="I204" s="86"/>
      <c r="J204" s="84"/>
      <c r="K204" s="45"/>
    </row>
    <row r="205" spans="1:11" s="17" customFormat="1" ht="32.25" customHeight="1" hidden="1">
      <c r="A205" s="62" t="s">
        <v>300</v>
      </c>
      <c r="B205" s="63" t="s">
        <v>24</v>
      </c>
      <c r="C205" s="63" t="s">
        <v>301</v>
      </c>
      <c r="D205" s="63"/>
      <c r="E205" s="63"/>
      <c r="F205" s="92">
        <f>F206+F211</f>
        <v>0</v>
      </c>
      <c r="G205" s="93"/>
      <c r="H205" s="58" t="e">
        <f t="shared" si="9"/>
        <v>#DIV/0!</v>
      </c>
      <c r="I205" s="86"/>
      <c r="J205" s="84"/>
      <c r="K205" s="45"/>
    </row>
    <row r="206" spans="1:11" s="17" customFormat="1" ht="16.5" customHeight="1" hidden="1">
      <c r="A206" s="62" t="s">
        <v>303</v>
      </c>
      <c r="B206" s="63" t="s">
        <v>24</v>
      </c>
      <c r="C206" s="63" t="s">
        <v>301</v>
      </c>
      <c r="D206" s="63" t="s">
        <v>304</v>
      </c>
      <c r="E206" s="63"/>
      <c r="F206" s="92">
        <f>F207+F209</f>
        <v>0</v>
      </c>
      <c r="G206" s="93"/>
      <c r="H206" s="58" t="e">
        <f t="shared" si="9"/>
        <v>#DIV/0!</v>
      </c>
      <c r="I206" s="86"/>
      <c r="J206" s="84"/>
      <c r="K206" s="45"/>
    </row>
    <row r="207" spans="1:11" s="17" customFormat="1" ht="54" customHeight="1" hidden="1">
      <c r="A207" s="62" t="s">
        <v>305</v>
      </c>
      <c r="B207" s="63" t="s">
        <v>24</v>
      </c>
      <c r="C207" s="63" t="s">
        <v>301</v>
      </c>
      <c r="D207" s="63" t="s">
        <v>306</v>
      </c>
      <c r="E207" s="63"/>
      <c r="F207" s="92">
        <f>F208</f>
        <v>0</v>
      </c>
      <c r="G207" s="93"/>
      <c r="H207" s="58" t="e">
        <f t="shared" si="9"/>
        <v>#DIV/0!</v>
      </c>
      <c r="I207" s="86"/>
      <c r="J207" s="84"/>
      <c r="K207" s="45"/>
    </row>
    <row r="208" spans="1:11" s="17" customFormat="1" ht="25.5" customHeight="1" hidden="1">
      <c r="A208" s="62" t="s">
        <v>154</v>
      </c>
      <c r="B208" s="63" t="s">
        <v>24</v>
      </c>
      <c r="C208" s="63" t="s">
        <v>301</v>
      </c>
      <c r="D208" s="63" t="s">
        <v>306</v>
      </c>
      <c r="E208" s="63" t="s">
        <v>155</v>
      </c>
      <c r="F208" s="92"/>
      <c r="G208" s="93"/>
      <c r="H208" s="58" t="e">
        <f t="shared" si="9"/>
        <v>#DIV/0!</v>
      </c>
      <c r="I208" s="86"/>
      <c r="J208" s="84"/>
      <c r="K208" s="45"/>
    </row>
    <row r="209" spans="1:11" s="17" customFormat="1" ht="80.25" customHeight="1" hidden="1">
      <c r="A209" s="72" t="s">
        <v>369</v>
      </c>
      <c r="B209" s="63" t="s">
        <v>24</v>
      </c>
      <c r="C209" s="63" t="s">
        <v>301</v>
      </c>
      <c r="D209" s="63" t="s">
        <v>360</v>
      </c>
      <c r="E209" s="63"/>
      <c r="F209" s="92">
        <f>F210</f>
        <v>0</v>
      </c>
      <c r="G209" s="93"/>
      <c r="H209" s="58" t="e">
        <f t="shared" si="9"/>
        <v>#DIV/0!</v>
      </c>
      <c r="I209" s="86"/>
      <c r="J209" s="84"/>
      <c r="K209" s="45"/>
    </row>
    <row r="210" spans="1:11" s="17" customFormat="1" ht="21" customHeight="1" hidden="1">
      <c r="A210" s="62" t="s">
        <v>154</v>
      </c>
      <c r="B210" s="63" t="s">
        <v>24</v>
      </c>
      <c r="C210" s="63" t="s">
        <v>301</v>
      </c>
      <c r="D210" s="63" t="s">
        <v>360</v>
      </c>
      <c r="E210" s="63" t="s">
        <v>155</v>
      </c>
      <c r="F210" s="92"/>
      <c r="G210" s="93"/>
      <c r="H210" s="58" t="e">
        <f t="shared" si="9"/>
        <v>#DIV/0!</v>
      </c>
      <c r="I210" s="86"/>
      <c r="J210" s="84"/>
      <c r="K210" s="45"/>
    </row>
    <row r="211" spans="1:11" s="17" customFormat="1" ht="21" customHeight="1" hidden="1">
      <c r="A211" s="62" t="s">
        <v>40</v>
      </c>
      <c r="B211" s="63" t="s">
        <v>24</v>
      </c>
      <c r="C211" s="63" t="s">
        <v>301</v>
      </c>
      <c r="D211" s="63" t="s">
        <v>39</v>
      </c>
      <c r="E211" s="63"/>
      <c r="F211" s="92">
        <f>F212</f>
        <v>0</v>
      </c>
      <c r="G211" s="93"/>
      <c r="H211" s="58" t="e">
        <f t="shared" si="9"/>
        <v>#DIV/0!</v>
      </c>
      <c r="I211" s="86"/>
      <c r="J211" s="84"/>
      <c r="K211" s="45"/>
    </row>
    <row r="212" spans="1:11" s="17" customFormat="1" ht="48.75" customHeight="1" hidden="1">
      <c r="A212" s="62" t="s">
        <v>361</v>
      </c>
      <c r="B212" s="63" t="s">
        <v>24</v>
      </c>
      <c r="C212" s="63" t="s">
        <v>301</v>
      </c>
      <c r="D212" s="63" t="s">
        <v>362</v>
      </c>
      <c r="E212" s="63"/>
      <c r="F212" s="92">
        <f>F213</f>
        <v>0</v>
      </c>
      <c r="G212" s="93"/>
      <c r="H212" s="58" t="e">
        <f t="shared" si="9"/>
        <v>#DIV/0!</v>
      </c>
      <c r="I212" s="86"/>
      <c r="J212" s="84"/>
      <c r="K212" s="45"/>
    </row>
    <row r="213" spans="1:11" s="17" customFormat="1" ht="80.25" customHeight="1" hidden="1">
      <c r="A213" s="72" t="s">
        <v>369</v>
      </c>
      <c r="B213" s="63" t="s">
        <v>24</v>
      </c>
      <c r="C213" s="63" t="s">
        <v>301</v>
      </c>
      <c r="D213" s="63" t="s">
        <v>362</v>
      </c>
      <c r="E213" s="63"/>
      <c r="F213" s="92">
        <f>F214</f>
        <v>0</v>
      </c>
      <c r="G213" s="93"/>
      <c r="H213" s="58" t="e">
        <f t="shared" si="9"/>
        <v>#DIV/0!</v>
      </c>
      <c r="I213" s="86"/>
      <c r="J213" s="84"/>
      <c r="K213" s="45"/>
    </row>
    <row r="214" spans="1:11" s="17" customFormat="1" ht="25.5" customHeight="1" hidden="1">
      <c r="A214" s="62" t="s">
        <v>154</v>
      </c>
      <c r="B214" s="63" t="s">
        <v>24</v>
      </c>
      <c r="C214" s="63" t="s">
        <v>301</v>
      </c>
      <c r="D214" s="63" t="s">
        <v>362</v>
      </c>
      <c r="E214" s="63" t="s">
        <v>155</v>
      </c>
      <c r="F214" s="92"/>
      <c r="G214" s="93"/>
      <c r="H214" s="58" t="e">
        <f t="shared" si="9"/>
        <v>#DIV/0!</v>
      </c>
      <c r="I214" s="86"/>
      <c r="J214" s="84"/>
      <c r="K214" s="45"/>
    </row>
    <row r="215" spans="1:11" s="17" customFormat="1" ht="25.5" customHeight="1" hidden="1">
      <c r="A215" s="62"/>
      <c r="B215" s="63"/>
      <c r="C215" s="63"/>
      <c r="D215" s="63"/>
      <c r="E215" s="63"/>
      <c r="F215" s="92"/>
      <c r="G215" s="93"/>
      <c r="H215" s="58" t="e">
        <f t="shared" si="9"/>
        <v>#DIV/0!</v>
      </c>
      <c r="I215" s="86"/>
      <c r="J215" s="84"/>
      <c r="K215" s="45"/>
    </row>
    <row r="216" spans="1:11" s="17" customFormat="1" ht="25.5" customHeight="1" hidden="1">
      <c r="A216" s="62"/>
      <c r="B216" s="63"/>
      <c r="C216" s="63"/>
      <c r="D216" s="63"/>
      <c r="E216" s="63"/>
      <c r="F216" s="92"/>
      <c r="G216" s="93"/>
      <c r="H216" s="58" t="e">
        <f t="shared" si="9"/>
        <v>#DIV/0!</v>
      </c>
      <c r="I216" s="86"/>
      <c r="J216" s="84"/>
      <c r="K216" s="45"/>
    </row>
    <row r="217" spans="1:11" s="17" customFormat="1" ht="25.5" customHeight="1">
      <c r="A217" s="59" t="s">
        <v>53</v>
      </c>
      <c r="B217" s="60" t="s">
        <v>24</v>
      </c>
      <c r="C217" s="60" t="s">
        <v>301</v>
      </c>
      <c r="D217" s="60"/>
      <c r="E217" s="60"/>
      <c r="F217" s="61">
        <f aca="true" t="shared" si="12" ref="F217:G219">F218</f>
        <v>500</v>
      </c>
      <c r="G217" s="61">
        <f t="shared" si="12"/>
        <v>350</v>
      </c>
      <c r="H217" s="58">
        <f t="shared" si="9"/>
        <v>70</v>
      </c>
      <c r="I217" s="86"/>
      <c r="J217" s="84"/>
      <c r="K217" s="45"/>
    </row>
    <row r="218" spans="1:11" s="17" customFormat="1" ht="33.75" customHeight="1">
      <c r="A218" s="62" t="s">
        <v>497</v>
      </c>
      <c r="B218" s="63" t="s">
        <v>24</v>
      </c>
      <c r="C218" s="63" t="s">
        <v>301</v>
      </c>
      <c r="D218" s="63" t="s">
        <v>499</v>
      </c>
      <c r="E218" s="63"/>
      <c r="F218" s="64">
        <f t="shared" si="12"/>
        <v>500</v>
      </c>
      <c r="G218" s="64">
        <f t="shared" si="12"/>
        <v>350</v>
      </c>
      <c r="H218" s="58">
        <f t="shared" si="9"/>
        <v>70</v>
      </c>
      <c r="I218" s="86"/>
      <c r="J218" s="84"/>
      <c r="K218" s="45"/>
    </row>
    <row r="219" spans="1:11" s="17" customFormat="1" ht="25.5" customHeight="1">
      <c r="A219" s="62" t="s">
        <v>303</v>
      </c>
      <c r="B219" s="63" t="s">
        <v>24</v>
      </c>
      <c r="C219" s="63" t="s">
        <v>301</v>
      </c>
      <c r="D219" s="63" t="s">
        <v>306</v>
      </c>
      <c r="E219" s="63"/>
      <c r="F219" s="64">
        <f t="shared" si="12"/>
        <v>500</v>
      </c>
      <c r="G219" s="64">
        <f t="shared" si="12"/>
        <v>350</v>
      </c>
      <c r="H219" s="58">
        <f t="shared" si="9"/>
        <v>70</v>
      </c>
      <c r="I219" s="86"/>
      <c r="J219" s="84"/>
      <c r="K219" s="45"/>
    </row>
    <row r="220" spans="1:11" s="17" customFormat="1" ht="67.5" customHeight="1">
      <c r="A220" s="62" t="s">
        <v>498</v>
      </c>
      <c r="B220" s="63" t="s">
        <v>24</v>
      </c>
      <c r="C220" s="63" t="s">
        <v>301</v>
      </c>
      <c r="D220" s="63" t="s">
        <v>306</v>
      </c>
      <c r="E220" s="63" t="s">
        <v>155</v>
      </c>
      <c r="F220" s="64">
        <v>500</v>
      </c>
      <c r="G220" s="64">
        <v>350</v>
      </c>
      <c r="H220" s="58">
        <f t="shared" si="9"/>
        <v>70</v>
      </c>
      <c r="I220" s="86"/>
      <c r="J220" s="84"/>
      <c r="K220" s="45"/>
    </row>
    <row r="221" spans="1:11" s="17" customFormat="1" ht="22.5" customHeight="1">
      <c r="A221" s="62" t="s">
        <v>154</v>
      </c>
      <c r="B221" s="63" t="s">
        <v>24</v>
      </c>
      <c r="C221" s="63" t="s">
        <v>301</v>
      </c>
      <c r="D221" s="63" t="s">
        <v>306</v>
      </c>
      <c r="E221" s="63" t="s">
        <v>155</v>
      </c>
      <c r="F221" s="64">
        <v>500</v>
      </c>
      <c r="G221" s="64">
        <v>350</v>
      </c>
      <c r="H221" s="58">
        <f t="shared" si="9"/>
        <v>70</v>
      </c>
      <c r="I221" s="86"/>
      <c r="J221" s="84"/>
      <c r="K221" s="45"/>
    </row>
    <row r="222" spans="1:11" s="17" customFormat="1" ht="22.5" customHeight="1">
      <c r="A222" s="59" t="s">
        <v>194</v>
      </c>
      <c r="B222" s="60" t="s">
        <v>24</v>
      </c>
      <c r="C222" s="60" t="s">
        <v>66</v>
      </c>
      <c r="D222" s="60"/>
      <c r="E222" s="60"/>
      <c r="F222" s="61">
        <f>F223</f>
        <v>205.4</v>
      </c>
      <c r="G222" s="61">
        <f>G223</f>
        <v>205.4</v>
      </c>
      <c r="H222" s="58">
        <f t="shared" si="9"/>
        <v>100</v>
      </c>
      <c r="I222" s="85"/>
      <c r="J222" s="84"/>
      <c r="K222" s="43"/>
    </row>
    <row r="223" spans="1:11" s="17" customFormat="1" ht="35.25" customHeight="1">
      <c r="A223" s="62" t="s">
        <v>268</v>
      </c>
      <c r="B223" s="63" t="s">
        <v>24</v>
      </c>
      <c r="C223" s="63" t="s">
        <v>195</v>
      </c>
      <c r="D223" s="63"/>
      <c r="E223" s="63"/>
      <c r="F223" s="64">
        <f>F224</f>
        <v>205.4</v>
      </c>
      <c r="G223" s="64">
        <f>G224</f>
        <v>205.4</v>
      </c>
      <c r="H223" s="58">
        <f t="shared" si="9"/>
        <v>100</v>
      </c>
      <c r="I223" s="28"/>
      <c r="J223" s="84"/>
      <c r="K223" s="45"/>
    </row>
    <row r="224" spans="1:11" s="17" customFormat="1" ht="34.5" customHeight="1">
      <c r="A224" s="62" t="s">
        <v>196</v>
      </c>
      <c r="B224" s="63" t="s">
        <v>24</v>
      </c>
      <c r="C224" s="63" t="s">
        <v>195</v>
      </c>
      <c r="D224" s="63" t="s">
        <v>197</v>
      </c>
      <c r="E224" s="63"/>
      <c r="F224" s="64">
        <f>F225+F227+F229</f>
        <v>205.4</v>
      </c>
      <c r="G224" s="64">
        <f>G225+G227+G229</f>
        <v>205.4</v>
      </c>
      <c r="H224" s="58">
        <f t="shared" si="9"/>
        <v>100</v>
      </c>
      <c r="I224" s="28"/>
      <c r="J224" s="84"/>
      <c r="K224" s="45"/>
    </row>
    <row r="225" spans="1:11" s="17" customFormat="1" ht="22.5" customHeight="1" hidden="1">
      <c r="A225" s="62" t="s">
        <v>318</v>
      </c>
      <c r="B225" s="63" t="s">
        <v>24</v>
      </c>
      <c r="C225" s="63" t="s">
        <v>195</v>
      </c>
      <c r="D225" s="63" t="s">
        <v>203</v>
      </c>
      <c r="E225" s="63"/>
      <c r="F225" s="64">
        <f>F226</f>
        <v>0</v>
      </c>
      <c r="G225" s="91"/>
      <c r="H225" s="58" t="e">
        <f t="shared" si="9"/>
        <v>#DIV/0!</v>
      </c>
      <c r="I225" s="86"/>
      <c r="J225" s="84"/>
      <c r="K225" s="43"/>
    </row>
    <row r="226" spans="1:11" s="17" customFormat="1" ht="18.75" customHeight="1" hidden="1">
      <c r="A226" s="62" t="s">
        <v>199</v>
      </c>
      <c r="B226" s="63" t="s">
        <v>24</v>
      </c>
      <c r="C226" s="63" t="s">
        <v>195</v>
      </c>
      <c r="D226" s="63" t="s">
        <v>203</v>
      </c>
      <c r="E226" s="63" t="s">
        <v>271</v>
      </c>
      <c r="F226" s="64"/>
      <c r="G226" s="91"/>
      <c r="H226" s="58" t="e">
        <f t="shared" si="9"/>
        <v>#DIV/0!</v>
      </c>
      <c r="I226" s="86"/>
      <c r="J226" s="84"/>
      <c r="K226" s="45"/>
    </row>
    <row r="227" spans="1:11" s="17" customFormat="1" ht="51.75" customHeight="1">
      <c r="A227" s="62" t="s">
        <v>436</v>
      </c>
      <c r="B227" s="63" t="s">
        <v>24</v>
      </c>
      <c r="C227" s="63" t="s">
        <v>195</v>
      </c>
      <c r="D227" s="63" t="s">
        <v>204</v>
      </c>
      <c r="E227" s="63"/>
      <c r="F227" s="64">
        <f>F228</f>
        <v>205.4</v>
      </c>
      <c r="G227" s="64">
        <f>G228</f>
        <v>205.4</v>
      </c>
      <c r="H227" s="58">
        <f t="shared" si="9"/>
        <v>100</v>
      </c>
      <c r="I227" s="28"/>
      <c r="J227" s="84"/>
      <c r="K227" s="43"/>
    </row>
    <row r="228" spans="1:11" s="17" customFormat="1" ht="22.5" customHeight="1">
      <c r="A228" s="62" t="s">
        <v>70</v>
      </c>
      <c r="B228" s="63" t="s">
        <v>24</v>
      </c>
      <c r="C228" s="63" t="s">
        <v>195</v>
      </c>
      <c r="D228" s="63" t="s">
        <v>204</v>
      </c>
      <c r="E228" s="63" t="s">
        <v>69</v>
      </c>
      <c r="F228" s="64">
        <v>205.4</v>
      </c>
      <c r="G228" s="64">
        <v>205.4</v>
      </c>
      <c r="H228" s="58">
        <f aca="true" t="shared" si="13" ref="H228:H312">G228/F228*100</f>
        <v>100</v>
      </c>
      <c r="I228" s="28"/>
      <c r="J228" s="84"/>
      <c r="K228" s="45"/>
    </row>
    <row r="229" spans="1:11" s="17" customFormat="1" ht="32.25" customHeight="1" hidden="1">
      <c r="A229" s="62"/>
      <c r="B229" s="63"/>
      <c r="C229" s="63"/>
      <c r="D229" s="63"/>
      <c r="E229" s="63"/>
      <c r="F229" s="92"/>
      <c r="G229" s="93"/>
      <c r="H229" s="58" t="e">
        <f t="shared" si="13"/>
        <v>#DIV/0!</v>
      </c>
      <c r="I229" s="86"/>
      <c r="J229" s="84"/>
      <c r="K229" s="45"/>
    </row>
    <row r="230" spans="1:11" s="17" customFormat="1" ht="24" customHeight="1" hidden="1">
      <c r="A230" s="62"/>
      <c r="B230" s="63"/>
      <c r="C230" s="63"/>
      <c r="D230" s="63"/>
      <c r="E230" s="63"/>
      <c r="F230" s="92"/>
      <c r="G230" s="93"/>
      <c r="H230" s="58" t="e">
        <f t="shared" si="13"/>
        <v>#DIV/0!</v>
      </c>
      <c r="I230" s="86"/>
      <c r="J230" s="84"/>
      <c r="K230" s="43"/>
    </row>
    <row r="231" spans="1:11" s="4" customFormat="1" ht="22.5" customHeight="1">
      <c r="A231" s="59" t="s">
        <v>72</v>
      </c>
      <c r="B231" s="60" t="s">
        <v>24</v>
      </c>
      <c r="C231" s="60" t="s">
        <v>71</v>
      </c>
      <c r="D231" s="60" t="s">
        <v>34</v>
      </c>
      <c r="E231" s="60" t="s">
        <v>34</v>
      </c>
      <c r="F231" s="61">
        <f>F232+F237+F242+F250</f>
        <v>74429</v>
      </c>
      <c r="G231" s="61">
        <f>G232+G237+G242+G250</f>
        <v>74368.5</v>
      </c>
      <c r="H231" s="58">
        <f t="shared" si="13"/>
        <v>99.91871447957114</v>
      </c>
      <c r="I231" s="85"/>
      <c r="J231" s="84"/>
      <c r="K231" s="35"/>
    </row>
    <row r="232" spans="1:11" s="17" customFormat="1" ht="48.75" customHeight="1">
      <c r="A232" s="62" t="s">
        <v>87</v>
      </c>
      <c r="B232" s="63" t="s">
        <v>24</v>
      </c>
      <c r="C232" s="63" t="s">
        <v>86</v>
      </c>
      <c r="D232" s="63" t="s">
        <v>34</v>
      </c>
      <c r="E232" s="63" t="s">
        <v>34</v>
      </c>
      <c r="F232" s="64">
        <f aca="true" t="shared" si="14" ref="F232:G235">F233</f>
        <v>9990</v>
      </c>
      <c r="G232" s="64">
        <f t="shared" si="14"/>
        <v>9990</v>
      </c>
      <c r="H232" s="58">
        <f t="shared" si="13"/>
        <v>100</v>
      </c>
      <c r="I232" s="28"/>
      <c r="J232" s="84"/>
      <c r="K232" s="35"/>
    </row>
    <row r="233" spans="1:11" s="17" customFormat="1" ht="35.25" customHeight="1">
      <c r="A233" s="62" t="s">
        <v>187</v>
      </c>
      <c r="B233" s="63" t="s">
        <v>24</v>
      </c>
      <c r="C233" s="63" t="s">
        <v>86</v>
      </c>
      <c r="D233" s="63" t="s">
        <v>188</v>
      </c>
      <c r="E233" s="63"/>
      <c r="F233" s="64">
        <f t="shared" si="14"/>
        <v>9990</v>
      </c>
      <c r="G233" s="64">
        <f t="shared" si="14"/>
        <v>9990</v>
      </c>
      <c r="H233" s="58">
        <f t="shared" si="13"/>
        <v>100</v>
      </c>
      <c r="I233" s="28"/>
      <c r="J233" s="84"/>
      <c r="K233" s="45"/>
    </row>
    <row r="234" spans="1:11" s="17" customFormat="1" ht="34.5" customHeight="1">
      <c r="A234" s="62" t="s">
        <v>187</v>
      </c>
      <c r="B234" s="63" t="s">
        <v>24</v>
      </c>
      <c r="C234" s="63" t="s">
        <v>86</v>
      </c>
      <c r="D234" s="63" t="s">
        <v>88</v>
      </c>
      <c r="E234" s="63"/>
      <c r="F234" s="64">
        <f t="shared" si="14"/>
        <v>9990</v>
      </c>
      <c r="G234" s="64">
        <f t="shared" si="14"/>
        <v>9990</v>
      </c>
      <c r="H234" s="58">
        <f t="shared" si="13"/>
        <v>100</v>
      </c>
      <c r="I234" s="28"/>
      <c r="J234" s="84"/>
      <c r="K234" s="45"/>
    </row>
    <row r="235" spans="1:11" s="17" customFormat="1" ht="65.25" customHeight="1">
      <c r="A235" s="62" t="s">
        <v>186</v>
      </c>
      <c r="B235" s="63" t="s">
        <v>24</v>
      </c>
      <c r="C235" s="63" t="s">
        <v>86</v>
      </c>
      <c r="D235" s="63" t="s">
        <v>189</v>
      </c>
      <c r="E235" s="63" t="s">
        <v>34</v>
      </c>
      <c r="F235" s="64">
        <f t="shared" si="14"/>
        <v>9990</v>
      </c>
      <c r="G235" s="64">
        <f t="shared" si="14"/>
        <v>9990</v>
      </c>
      <c r="H235" s="58">
        <f t="shared" si="13"/>
        <v>100</v>
      </c>
      <c r="I235" s="28"/>
      <c r="J235" s="84"/>
      <c r="K235" s="45"/>
    </row>
    <row r="236" spans="1:11" s="17" customFormat="1" ht="25.5" customHeight="1">
      <c r="A236" s="62" t="s">
        <v>90</v>
      </c>
      <c r="B236" s="63" t="s">
        <v>24</v>
      </c>
      <c r="C236" s="63" t="s">
        <v>86</v>
      </c>
      <c r="D236" s="63" t="s">
        <v>189</v>
      </c>
      <c r="E236" s="63" t="s">
        <v>89</v>
      </c>
      <c r="F236" s="64">
        <v>9990</v>
      </c>
      <c r="G236" s="64">
        <v>9990</v>
      </c>
      <c r="H236" s="58">
        <f t="shared" si="13"/>
        <v>100</v>
      </c>
      <c r="I236" s="28"/>
      <c r="J236" s="84"/>
      <c r="K236" s="45"/>
    </row>
    <row r="237" spans="1:11" s="17" customFormat="1" ht="66.75" customHeight="1">
      <c r="A237" s="62" t="s">
        <v>324</v>
      </c>
      <c r="B237" s="63" t="s">
        <v>24</v>
      </c>
      <c r="C237" s="63" t="s">
        <v>325</v>
      </c>
      <c r="D237" s="63"/>
      <c r="E237" s="63"/>
      <c r="F237" s="64">
        <f aca="true" t="shared" si="15" ref="F237:G240">F238</f>
        <v>15000</v>
      </c>
      <c r="G237" s="64">
        <f t="shared" si="15"/>
        <v>15000</v>
      </c>
      <c r="H237" s="58">
        <f t="shared" si="13"/>
        <v>100</v>
      </c>
      <c r="I237" s="86"/>
      <c r="J237" s="84"/>
      <c r="K237" s="45"/>
    </row>
    <row r="238" spans="1:11" s="17" customFormat="1" ht="80.25" customHeight="1">
      <c r="A238" s="62" t="s">
        <v>326</v>
      </c>
      <c r="B238" s="63" t="s">
        <v>24</v>
      </c>
      <c r="C238" s="63" t="s">
        <v>325</v>
      </c>
      <c r="D238" s="63" t="s">
        <v>327</v>
      </c>
      <c r="E238" s="63"/>
      <c r="F238" s="64">
        <f t="shared" si="15"/>
        <v>15000</v>
      </c>
      <c r="G238" s="64">
        <f t="shared" si="15"/>
        <v>15000</v>
      </c>
      <c r="H238" s="58">
        <f t="shared" si="13"/>
        <v>100</v>
      </c>
      <c r="I238" s="86"/>
      <c r="J238" s="84"/>
      <c r="K238" s="45"/>
    </row>
    <row r="239" spans="1:11" s="17" customFormat="1" ht="144" customHeight="1">
      <c r="A239" s="62" t="s">
        <v>328</v>
      </c>
      <c r="B239" s="63" t="s">
        <v>24</v>
      </c>
      <c r="C239" s="63" t="s">
        <v>325</v>
      </c>
      <c r="D239" s="63" t="s">
        <v>329</v>
      </c>
      <c r="E239" s="63"/>
      <c r="F239" s="64">
        <f t="shared" si="15"/>
        <v>15000</v>
      </c>
      <c r="G239" s="64">
        <f t="shared" si="15"/>
        <v>15000</v>
      </c>
      <c r="H239" s="58">
        <f t="shared" si="13"/>
        <v>100</v>
      </c>
      <c r="I239" s="86"/>
      <c r="J239" s="84"/>
      <c r="K239" s="45"/>
    </row>
    <row r="240" spans="1:11" s="17" customFormat="1" ht="118.5" customHeight="1">
      <c r="A240" s="62" t="s">
        <v>333</v>
      </c>
      <c r="B240" s="63" t="s">
        <v>24</v>
      </c>
      <c r="C240" s="63" t="s">
        <v>325</v>
      </c>
      <c r="D240" s="63" t="s">
        <v>330</v>
      </c>
      <c r="E240" s="63"/>
      <c r="F240" s="64">
        <f t="shared" si="15"/>
        <v>15000</v>
      </c>
      <c r="G240" s="64">
        <f t="shared" si="15"/>
        <v>15000</v>
      </c>
      <c r="H240" s="58">
        <f t="shared" si="13"/>
        <v>100</v>
      </c>
      <c r="I240" s="86"/>
      <c r="J240" s="84"/>
      <c r="K240" s="45"/>
    </row>
    <row r="241" spans="1:11" s="17" customFormat="1" ht="20.25" customHeight="1">
      <c r="A241" s="62" t="s">
        <v>331</v>
      </c>
      <c r="B241" s="63" t="s">
        <v>24</v>
      </c>
      <c r="C241" s="63" t="s">
        <v>325</v>
      </c>
      <c r="D241" s="63" t="s">
        <v>330</v>
      </c>
      <c r="E241" s="63" t="s">
        <v>332</v>
      </c>
      <c r="F241" s="64">
        <v>15000</v>
      </c>
      <c r="G241" s="64">
        <v>15000</v>
      </c>
      <c r="H241" s="58">
        <f t="shared" si="13"/>
        <v>100</v>
      </c>
      <c r="I241" s="86"/>
      <c r="J241" s="84"/>
      <c r="K241" s="45"/>
    </row>
    <row r="242" spans="1:11" ht="52.5" customHeight="1">
      <c r="A242" s="62" t="s">
        <v>74</v>
      </c>
      <c r="B242" s="63" t="s">
        <v>24</v>
      </c>
      <c r="C242" s="63" t="s">
        <v>73</v>
      </c>
      <c r="D242" s="63" t="s">
        <v>34</v>
      </c>
      <c r="E242" s="63" t="s">
        <v>34</v>
      </c>
      <c r="F242" s="64">
        <f>F243+F246</f>
        <v>1809</v>
      </c>
      <c r="G242" s="64">
        <f>G243+G246</f>
        <v>1787</v>
      </c>
      <c r="H242" s="58">
        <f t="shared" si="13"/>
        <v>98.78385848535103</v>
      </c>
      <c r="I242" s="28"/>
      <c r="J242" s="84"/>
      <c r="K242" s="35"/>
    </row>
    <row r="243" spans="1:11" s="17" customFormat="1" ht="33.75" customHeight="1">
      <c r="A243" s="62" t="s">
        <v>36</v>
      </c>
      <c r="B243" s="63" t="s">
        <v>24</v>
      </c>
      <c r="C243" s="63" t="s">
        <v>73</v>
      </c>
      <c r="D243" s="63" t="s">
        <v>35</v>
      </c>
      <c r="E243" s="63" t="s">
        <v>34</v>
      </c>
      <c r="F243" s="64">
        <f>F244</f>
        <v>616</v>
      </c>
      <c r="G243" s="64">
        <f>G244</f>
        <v>616</v>
      </c>
      <c r="H243" s="58">
        <f t="shared" si="13"/>
        <v>100</v>
      </c>
      <c r="I243" s="28"/>
      <c r="J243" s="84"/>
      <c r="K243" s="45"/>
    </row>
    <row r="244" spans="1:11" s="17" customFormat="1" ht="49.5" customHeight="1">
      <c r="A244" s="62" t="s">
        <v>93</v>
      </c>
      <c r="B244" s="63" t="s">
        <v>24</v>
      </c>
      <c r="C244" s="63" t="s">
        <v>73</v>
      </c>
      <c r="D244" s="63" t="s">
        <v>92</v>
      </c>
      <c r="E244" s="63" t="s">
        <v>34</v>
      </c>
      <c r="F244" s="64">
        <f>F245</f>
        <v>616</v>
      </c>
      <c r="G244" s="64">
        <f>G245</f>
        <v>616</v>
      </c>
      <c r="H244" s="58">
        <f t="shared" si="13"/>
        <v>100</v>
      </c>
      <c r="I244" s="28"/>
      <c r="J244" s="84"/>
      <c r="K244" s="45"/>
    </row>
    <row r="245" spans="1:11" s="17" customFormat="1" ht="21" customHeight="1">
      <c r="A245" s="62" t="s">
        <v>76</v>
      </c>
      <c r="B245" s="63" t="s">
        <v>24</v>
      </c>
      <c r="C245" s="63" t="s">
        <v>73</v>
      </c>
      <c r="D245" s="63" t="s">
        <v>92</v>
      </c>
      <c r="E245" s="63" t="s">
        <v>75</v>
      </c>
      <c r="F245" s="64">
        <v>616</v>
      </c>
      <c r="G245" s="64">
        <v>616</v>
      </c>
      <c r="H245" s="58">
        <f t="shared" si="13"/>
        <v>100</v>
      </c>
      <c r="I245" s="28"/>
      <c r="J245" s="84"/>
      <c r="K245" s="45"/>
    </row>
    <row r="246" spans="1:11" ht="24" customHeight="1">
      <c r="A246" s="62" t="s">
        <v>68</v>
      </c>
      <c r="B246" s="63" t="s">
        <v>24</v>
      </c>
      <c r="C246" s="63" t="s">
        <v>73</v>
      </c>
      <c r="D246" s="63" t="s">
        <v>67</v>
      </c>
      <c r="E246" s="63" t="s">
        <v>34</v>
      </c>
      <c r="F246" s="64">
        <f>F248</f>
        <v>1193</v>
      </c>
      <c r="G246" s="64">
        <f>G248</f>
        <v>1171</v>
      </c>
      <c r="H246" s="58">
        <f t="shared" si="13"/>
        <v>98.15590947191953</v>
      </c>
      <c r="I246" s="86"/>
      <c r="J246" s="84"/>
      <c r="K246" s="21"/>
    </row>
    <row r="247" spans="1:11" ht="15.75" customHeight="1" hidden="1">
      <c r="A247" s="62"/>
      <c r="B247" s="63"/>
      <c r="C247" s="63"/>
      <c r="D247" s="63"/>
      <c r="E247" s="63" t="s">
        <v>34</v>
      </c>
      <c r="F247" s="64"/>
      <c r="G247" s="64"/>
      <c r="H247" s="58" t="e">
        <f t="shared" si="13"/>
        <v>#DIV/0!</v>
      </c>
      <c r="I247" s="86"/>
      <c r="J247" s="84"/>
      <c r="K247" s="21"/>
    </row>
    <row r="248" spans="1:11" ht="81" customHeight="1">
      <c r="A248" s="62" t="s">
        <v>289</v>
      </c>
      <c r="B248" s="63" t="s">
        <v>24</v>
      </c>
      <c r="C248" s="63" t="s">
        <v>73</v>
      </c>
      <c r="D248" s="63" t="s">
        <v>139</v>
      </c>
      <c r="E248" s="63" t="s">
        <v>34</v>
      </c>
      <c r="F248" s="64">
        <f>F249</f>
        <v>1193</v>
      </c>
      <c r="G248" s="64">
        <f>G249</f>
        <v>1171</v>
      </c>
      <c r="H248" s="58">
        <f t="shared" si="13"/>
        <v>98.15590947191953</v>
      </c>
      <c r="I248" s="86"/>
      <c r="J248" s="84"/>
      <c r="K248" s="21"/>
    </row>
    <row r="249" spans="1:11" ht="21.75" customHeight="1">
      <c r="A249" s="62" t="s">
        <v>76</v>
      </c>
      <c r="B249" s="63" t="s">
        <v>24</v>
      </c>
      <c r="C249" s="63" t="s">
        <v>73</v>
      </c>
      <c r="D249" s="63" t="s">
        <v>139</v>
      </c>
      <c r="E249" s="63" t="s">
        <v>75</v>
      </c>
      <c r="F249" s="64">
        <v>1193</v>
      </c>
      <c r="G249" s="64">
        <v>1171</v>
      </c>
      <c r="H249" s="58">
        <f t="shared" si="13"/>
        <v>98.15590947191953</v>
      </c>
      <c r="I249" s="86"/>
      <c r="J249" s="84"/>
      <c r="K249" s="21"/>
    </row>
    <row r="250" spans="1:11" ht="21.75" customHeight="1">
      <c r="A250" s="62" t="s">
        <v>95</v>
      </c>
      <c r="B250" s="63" t="s">
        <v>24</v>
      </c>
      <c r="C250" s="63" t="s">
        <v>94</v>
      </c>
      <c r="D250" s="63" t="s">
        <v>34</v>
      </c>
      <c r="E250" s="63" t="s">
        <v>34</v>
      </c>
      <c r="F250" s="64">
        <f>F253+F255+F257+F259+F310</f>
        <v>47630</v>
      </c>
      <c r="G250" s="64">
        <f>G253+G255+G257+G259+G310</f>
        <v>47591.5</v>
      </c>
      <c r="H250" s="58">
        <f t="shared" si="13"/>
        <v>99.91916859122402</v>
      </c>
      <c r="I250" s="86"/>
      <c r="J250" s="84"/>
      <c r="K250" s="28"/>
    </row>
    <row r="251" spans="1:11" ht="21.75" customHeight="1" hidden="1">
      <c r="A251" s="62"/>
      <c r="B251" s="63"/>
      <c r="C251" s="63"/>
      <c r="D251" s="63"/>
      <c r="E251" s="63"/>
      <c r="F251" s="116"/>
      <c r="G251" s="64"/>
      <c r="H251" s="58" t="e">
        <f t="shared" si="13"/>
        <v>#DIV/0!</v>
      </c>
      <c r="I251" s="86"/>
      <c r="J251" s="84"/>
      <c r="K251" s="28"/>
    </row>
    <row r="252" spans="1:11" ht="21.75" customHeight="1" hidden="1">
      <c r="A252" s="62"/>
      <c r="B252" s="63"/>
      <c r="C252" s="63"/>
      <c r="D252" s="63"/>
      <c r="E252" s="63"/>
      <c r="F252" s="116"/>
      <c r="G252" s="64"/>
      <c r="H252" s="58" t="e">
        <f t="shared" si="13"/>
        <v>#DIV/0!</v>
      </c>
      <c r="I252" s="86"/>
      <c r="J252" s="84"/>
      <c r="K252" s="28"/>
    </row>
    <row r="253" spans="1:11" ht="81" customHeight="1">
      <c r="A253" s="62" t="s">
        <v>500</v>
      </c>
      <c r="B253" s="63" t="s">
        <v>24</v>
      </c>
      <c r="C253" s="63" t="s">
        <v>94</v>
      </c>
      <c r="D253" s="63" t="s">
        <v>501</v>
      </c>
      <c r="E253" s="63"/>
      <c r="F253" s="116">
        <f>F254</f>
        <v>9572.1</v>
      </c>
      <c r="G253" s="116">
        <f>G254</f>
        <v>9572.1</v>
      </c>
      <c r="H253" s="58">
        <f t="shared" si="13"/>
        <v>100</v>
      </c>
      <c r="I253" s="86"/>
      <c r="J253" s="84"/>
      <c r="K253" s="28"/>
    </row>
    <row r="254" spans="1:11" ht="21.75" customHeight="1">
      <c r="A254" s="62" t="s">
        <v>95</v>
      </c>
      <c r="B254" s="63" t="s">
        <v>24</v>
      </c>
      <c r="C254" s="63" t="s">
        <v>94</v>
      </c>
      <c r="D254" s="63" t="s">
        <v>501</v>
      </c>
      <c r="E254" s="63" t="s">
        <v>96</v>
      </c>
      <c r="F254" s="116">
        <v>9572.1</v>
      </c>
      <c r="G254" s="64">
        <v>9572.1</v>
      </c>
      <c r="H254" s="58">
        <f t="shared" si="13"/>
        <v>100</v>
      </c>
      <c r="I254" s="86"/>
      <c r="J254" s="84"/>
      <c r="K254" s="28"/>
    </row>
    <row r="255" spans="1:11" ht="51" customHeight="1">
      <c r="A255" s="62" t="s">
        <v>502</v>
      </c>
      <c r="B255" s="63" t="s">
        <v>24</v>
      </c>
      <c r="C255" s="63" t="s">
        <v>94</v>
      </c>
      <c r="D255" s="63" t="s">
        <v>445</v>
      </c>
      <c r="E255" s="63"/>
      <c r="F255" s="116">
        <f>F256</f>
        <v>3524</v>
      </c>
      <c r="G255" s="116">
        <f>G256</f>
        <v>3524</v>
      </c>
      <c r="H255" s="58">
        <f t="shared" si="13"/>
        <v>100</v>
      </c>
      <c r="I255" s="86"/>
      <c r="J255" s="84"/>
      <c r="K255" s="28"/>
    </row>
    <row r="256" spans="1:11" ht="21.75" customHeight="1">
      <c r="A256" s="62" t="s">
        <v>95</v>
      </c>
      <c r="B256" s="63" t="s">
        <v>24</v>
      </c>
      <c r="C256" s="63" t="s">
        <v>94</v>
      </c>
      <c r="D256" s="63" t="s">
        <v>445</v>
      </c>
      <c r="E256" s="63" t="s">
        <v>37</v>
      </c>
      <c r="F256" s="116">
        <v>3524</v>
      </c>
      <c r="G256" s="64">
        <v>3524</v>
      </c>
      <c r="H256" s="58">
        <f t="shared" si="13"/>
        <v>100</v>
      </c>
      <c r="I256" s="86"/>
      <c r="J256" s="84"/>
      <c r="K256" s="28"/>
    </row>
    <row r="257" spans="1:16" ht="35.25" customHeight="1">
      <c r="A257" s="62" t="s">
        <v>448</v>
      </c>
      <c r="B257" s="63" t="s">
        <v>24</v>
      </c>
      <c r="C257" s="63" t="s">
        <v>94</v>
      </c>
      <c r="D257" s="63" t="s">
        <v>449</v>
      </c>
      <c r="E257" s="63"/>
      <c r="F257" s="116">
        <f>F258</f>
        <v>1604.3</v>
      </c>
      <c r="G257" s="64">
        <f>G258</f>
        <v>1604.3</v>
      </c>
      <c r="H257" s="58">
        <f t="shared" si="13"/>
        <v>100</v>
      </c>
      <c r="I257" s="28"/>
      <c r="J257" s="28"/>
      <c r="K257" s="28"/>
      <c r="L257" s="21"/>
      <c r="N257" s="33"/>
      <c r="O257" s="21"/>
      <c r="P257" s="28"/>
    </row>
    <row r="258" spans="1:16" ht="21.75" customHeight="1">
      <c r="A258" s="62" t="s">
        <v>95</v>
      </c>
      <c r="B258" s="63" t="s">
        <v>24</v>
      </c>
      <c r="C258" s="63" t="s">
        <v>94</v>
      </c>
      <c r="D258" s="63" t="s">
        <v>449</v>
      </c>
      <c r="E258" s="63" t="s">
        <v>96</v>
      </c>
      <c r="F258" s="116">
        <v>1604.3</v>
      </c>
      <c r="G258" s="64">
        <v>1604.3</v>
      </c>
      <c r="H258" s="58">
        <f t="shared" si="13"/>
        <v>100</v>
      </c>
      <c r="I258" s="28"/>
      <c r="J258" s="28"/>
      <c r="K258" s="28"/>
      <c r="L258" s="21"/>
      <c r="N258" s="33"/>
      <c r="O258" s="21"/>
      <c r="P258" s="28"/>
    </row>
    <row r="259" spans="1:11" ht="68.25" customHeight="1">
      <c r="A259" s="62" t="s">
        <v>437</v>
      </c>
      <c r="B259" s="63" t="s">
        <v>24</v>
      </c>
      <c r="C259" s="63" t="s">
        <v>94</v>
      </c>
      <c r="D259" s="63" t="s">
        <v>185</v>
      </c>
      <c r="E259" s="63" t="s">
        <v>34</v>
      </c>
      <c r="F259" s="64">
        <f>F260+F262+F296+F298+F300+F302+F304+F306+F308</f>
        <v>28993.8</v>
      </c>
      <c r="G259" s="64">
        <f>G260+G262+G296+G298+G300+G302+G304+G306+G308</f>
        <v>28955.3</v>
      </c>
      <c r="H259" s="58">
        <f t="shared" si="13"/>
        <v>99.86721299036346</v>
      </c>
      <c r="I259" s="86"/>
      <c r="J259" s="84"/>
      <c r="K259" s="28"/>
    </row>
    <row r="260" spans="1:11" ht="165" customHeight="1">
      <c r="A260" s="71" t="s">
        <v>390</v>
      </c>
      <c r="B260" s="63" t="s">
        <v>24</v>
      </c>
      <c r="C260" s="63" t="s">
        <v>94</v>
      </c>
      <c r="D260" s="63" t="s">
        <v>269</v>
      </c>
      <c r="E260" s="63" t="s">
        <v>34</v>
      </c>
      <c r="F260" s="64">
        <f>F261</f>
        <v>3140</v>
      </c>
      <c r="G260" s="64">
        <f>G261</f>
        <v>3140</v>
      </c>
      <c r="H260" s="58">
        <f t="shared" si="13"/>
        <v>100</v>
      </c>
      <c r="I260" s="86"/>
      <c r="J260" s="84"/>
      <c r="K260" s="35"/>
    </row>
    <row r="261" spans="1:11" ht="22.5" customHeight="1">
      <c r="A261" s="62" t="s">
        <v>95</v>
      </c>
      <c r="B261" s="63" t="s">
        <v>24</v>
      </c>
      <c r="C261" s="63" t="s">
        <v>94</v>
      </c>
      <c r="D261" s="63" t="s">
        <v>269</v>
      </c>
      <c r="E261" s="63" t="s">
        <v>96</v>
      </c>
      <c r="F261" s="64">
        <v>3140</v>
      </c>
      <c r="G261" s="64">
        <v>3140</v>
      </c>
      <c r="H261" s="58">
        <f t="shared" si="13"/>
        <v>100</v>
      </c>
      <c r="I261" s="86"/>
      <c r="J261" s="84"/>
      <c r="K261" s="35"/>
    </row>
    <row r="262" spans="1:11" ht="69" customHeight="1">
      <c r="A262" s="62" t="s">
        <v>245</v>
      </c>
      <c r="B262" s="63" t="s">
        <v>24</v>
      </c>
      <c r="C262" s="63" t="s">
        <v>94</v>
      </c>
      <c r="D262" s="63" t="s">
        <v>270</v>
      </c>
      <c r="E262" s="63"/>
      <c r="F262" s="64">
        <f>F263</f>
        <v>1399</v>
      </c>
      <c r="G262" s="64">
        <f>G263</f>
        <v>1396.4</v>
      </c>
      <c r="H262" s="58">
        <f t="shared" si="13"/>
        <v>99.81415296640458</v>
      </c>
      <c r="I262" s="28"/>
      <c r="J262" s="84"/>
      <c r="K262" s="35"/>
    </row>
    <row r="263" spans="1:11" ht="24.75" customHeight="1">
      <c r="A263" s="62" t="s">
        <v>95</v>
      </c>
      <c r="B263" s="63" t="s">
        <v>24</v>
      </c>
      <c r="C263" s="63" t="s">
        <v>94</v>
      </c>
      <c r="D263" s="63" t="s">
        <v>270</v>
      </c>
      <c r="E263" s="63" t="s">
        <v>96</v>
      </c>
      <c r="F263" s="64">
        <v>1399</v>
      </c>
      <c r="G263" s="64">
        <v>1396.4</v>
      </c>
      <c r="H263" s="58">
        <f t="shared" si="13"/>
        <v>99.81415296640458</v>
      </c>
      <c r="I263" s="28"/>
      <c r="J263" s="84"/>
      <c r="K263" s="35"/>
    </row>
    <row r="264" spans="1:11" ht="45" customHeight="1" hidden="1">
      <c r="A264" s="62" t="s">
        <v>290</v>
      </c>
      <c r="B264" s="63" t="s">
        <v>24</v>
      </c>
      <c r="C264" s="63" t="s">
        <v>94</v>
      </c>
      <c r="D264" s="63" t="s">
        <v>391</v>
      </c>
      <c r="E264" s="63"/>
      <c r="F264" s="64">
        <f>F265</f>
        <v>0</v>
      </c>
      <c r="G264" s="91"/>
      <c r="H264" s="58" t="e">
        <f t="shared" si="13"/>
        <v>#DIV/0!</v>
      </c>
      <c r="I264" s="86"/>
      <c r="J264" s="84"/>
      <c r="K264" s="35"/>
    </row>
    <row r="265" spans="1:11" ht="21.75" customHeight="1" hidden="1">
      <c r="A265" s="62" t="s">
        <v>95</v>
      </c>
      <c r="B265" s="63" t="s">
        <v>24</v>
      </c>
      <c r="C265" s="63" t="s">
        <v>94</v>
      </c>
      <c r="D265" s="63" t="s">
        <v>391</v>
      </c>
      <c r="E265" s="63" t="s">
        <v>96</v>
      </c>
      <c r="F265" s="64"/>
      <c r="G265" s="91"/>
      <c r="H265" s="58" t="e">
        <f t="shared" si="13"/>
        <v>#DIV/0!</v>
      </c>
      <c r="I265" s="86"/>
      <c r="J265" s="84"/>
      <c r="K265" s="35"/>
    </row>
    <row r="266" spans="1:11" ht="43.5" customHeight="1" hidden="1">
      <c r="A266" s="62" t="s">
        <v>91</v>
      </c>
      <c r="B266" s="63" t="s">
        <v>24</v>
      </c>
      <c r="C266" s="63" t="s">
        <v>94</v>
      </c>
      <c r="D266" s="63" t="s">
        <v>185</v>
      </c>
      <c r="E266" s="63" t="s">
        <v>34</v>
      </c>
      <c r="F266" s="64">
        <f>F267</f>
        <v>0</v>
      </c>
      <c r="G266" s="91"/>
      <c r="H266" s="58" t="e">
        <f t="shared" si="13"/>
        <v>#DIV/0!</v>
      </c>
      <c r="I266" s="86"/>
      <c r="J266" s="84"/>
      <c r="K266" s="35"/>
    </row>
    <row r="267" spans="1:11" ht="21.75" customHeight="1" hidden="1">
      <c r="A267" s="62" t="s">
        <v>95</v>
      </c>
      <c r="B267" s="63" t="s">
        <v>24</v>
      </c>
      <c r="C267" s="63" t="s">
        <v>94</v>
      </c>
      <c r="D267" s="63" t="s">
        <v>185</v>
      </c>
      <c r="E267" s="63" t="s">
        <v>96</v>
      </c>
      <c r="F267" s="64"/>
      <c r="G267" s="91"/>
      <c r="H267" s="58" t="e">
        <f t="shared" si="13"/>
        <v>#DIV/0!</v>
      </c>
      <c r="I267" s="86"/>
      <c r="J267" s="84"/>
      <c r="K267" s="35"/>
    </row>
    <row r="268" spans="1:11" ht="30" customHeight="1" hidden="1">
      <c r="A268" s="62" t="s">
        <v>244</v>
      </c>
      <c r="B268" s="63" t="s">
        <v>24</v>
      </c>
      <c r="C268" s="63" t="s">
        <v>94</v>
      </c>
      <c r="D268" s="63" t="s">
        <v>185</v>
      </c>
      <c r="E268" s="63"/>
      <c r="F268" s="64"/>
      <c r="G268" s="91"/>
      <c r="H268" s="58" t="e">
        <f t="shared" si="13"/>
        <v>#DIV/0!</v>
      </c>
      <c r="I268" s="86"/>
      <c r="J268" s="84"/>
      <c r="K268" s="35"/>
    </row>
    <row r="269" spans="1:11" ht="21.75" customHeight="1" hidden="1">
      <c r="A269" s="62" t="s">
        <v>95</v>
      </c>
      <c r="B269" s="63" t="s">
        <v>24</v>
      </c>
      <c r="C269" s="63" t="s">
        <v>94</v>
      </c>
      <c r="D269" s="63" t="s">
        <v>185</v>
      </c>
      <c r="E269" s="63" t="s">
        <v>96</v>
      </c>
      <c r="F269" s="64"/>
      <c r="G269" s="91"/>
      <c r="H269" s="58" t="e">
        <f t="shared" si="13"/>
        <v>#DIV/0!</v>
      </c>
      <c r="I269" s="86"/>
      <c r="J269" s="84"/>
      <c r="K269" s="35"/>
    </row>
    <row r="270" spans="1:11" ht="66" customHeight="1" hidden="1">
      <c r="A270" s="62" t="s">
        <v>243</v>
      </c>
      <c r="B270" s="63" t="s">
        <v>24</v>
      </c>
      <c r="C270" s="63" t="s">
        <v>94</v>
      </c>
      <c r="D270" s="63" t="s">
        <v>185</v>
      </c>
      <c r="E270" s="63"/>
      <c r="F270" s="64"/>
      <c r="G270" s="91"/>
      <c r="H270" s="58" t="e">
        <f t="shared" si="13"/>
        <v>#DIV/0!</v>
      </c>
      <c r="I270" s="86"/>
      <c r="J270" s="84"/>
      <c r="K270" s="35"/>
    </row>
    <row r="271" spans="1:11" ht="21.75" customHeight="1" hidden="1">
      <c r="A271" s="62" t="s">
        <v>95</v>
      </c>
      <c r="B271" s="63" t="s">
        <v>24</v>
      </c>
      <c r="C271" s="63" t="s">
        <v>94</v>
      </c>
      <c r="D271" s="63" t="s">
        <v>185</v>
      </c>
      <c r="E271" s="63" t="s">
        <v>96</v>
      </c>
      <c r="F271" s="64"/>
      <c r="G271" s="91"/>
      <c r="H271" s="58" t="e">
        <f t="shared" si="13"/>
        <v>#DIV/0!</v>
      </c>
      <c r="I271" s="86"/>
      <c r="J271" s="84"/>
      <c r="K271" s="35"/>
    </row>
    <row r="272" spans="1:11" ht="34.5" customHeight="1" hidden="1">
      <c r="A272" s="62" t="s">
        <v>267</v>
      </c>
      <c r="B272" s="63" t="s">
        <v>24</v>
      </c>
      <c r="C272" s="63" t="s">
        <v>94</v>
      </c>
      <c r="D272" s="63" t="s">
        <v>391</v>
      </c>
      <c r="E272" s="63" t="s">
        <v>34</v>
      </c>
      <c r="F272" s="64"/>
      <c r="G272" s="91"/>
      <c r="H272" s="58" t="e">
        <f t="shared" si="13"/>
        <v>#DIV/0!</v>
      </c>
      <c r="I272" s="86"/>
      <c r="J272" s="84"/>
      <c r="K272" s="21"/>
    </row>
    <row r="273" spans="1:11" ht="27" customHeight="1" hidden="1">
      <c r="A273" s="62" t="s">
        <v>95</v>
      </c>
      <c r="B273" s="63" t="s">
        <v>24</v>
      </c>
      <c r="C273" s="63" t="s">
        <v>94</v>
      </c>
      <c r="D273" s="63" t="s">
        <v>391</v>
      </c>
      <c r="E273" s="63" t="s">
        <v>96</v>
      </c>
      <c r="F273" s="64"/>
      <c r="G273" s="91"/>
      <c r="H273" s="58" t="e">
        <f t="shared" si="13"/>
        <v>#DIV/0!</v>
      </c>
      <c r="I273" s="86"/>
      <c r="J273" s="84"/>
      <c r="K273" s="21"/>
    </row>
    <row r="274" spans="1:11" ht="131.25" customHeight="1" hidden="1">
      <c r="A274" s="71" t="s">
        <v>403</v>
      </c>
      <c r="B274" s="63" t="s">
        <v>24</v>
      </c>
      <c r="C274" s="63" t="s">
        <v>94</v>
      </c>
      <c r="D274" s="73" t="s">
        <v>302</v>
      </c>
      <c r="E274" s="63"/>
      <c r="F274" s="64"/>
      <c r="G274" s="91"/>
      <c r="H274" s="58" t="e">
        <f t="shared" si="13"/>
        <v>#DIV/0!</v>
      </c>
      <c r="I274" s="86"/>
      <c r="J274" s="84"/>
      <c r="K274" s="21"/>
    </row>
    <row r="275" spans="1:11" ht="26.25" customHeight="1" hidden="1">
      <c r="A275" s="62" t="s">
        <v>334</v>
      </c>
      <c r="B275" s="63" t="s">
        <v>24</v>
      </c>
      <c r="C275" s="63" t="s">
        <v>94</v>
      </c>
      <c r="D275" s="63" t="s">
        <v>302</v>
      </c>
      <c r="E275" s="63" t="s">
        <v>96</v>
      </c>
      <c r="F275" s="64"/>
      <c r="G275" s="91"/>
      <c r="H275" s="58" t="e">
        <f t="shared" si="13"/>
        <v>#DIV/0!</v>
      </c>
      <c r="I275" s="86"/>
      <c r="J275" s="84"/>
      <c r="K275" s="21"/>
    </row>
    <row r="276" spans="1:11" ht="147" customHeight="1" hidden="1">
      <c r="A276" s="71" t="s">
        <v>404</v>
      </c>
      <c r="B276" s="63" t="s">
        <v>24</v>
      </c>
      <c r="C276" s="63" t="s">
        <v>94</v>
      </c>
      <c r="D276" s="63" t="s">
        <v>316</v>
      </c>
      <c r="E276" s="63"/>
      <c r="F276" s="64"/>
      <c r="G276" s="91"/>
      <c r="H276" s="58" t="e">
        <f t="shared" si="13"/>
        <v>#DIV/0!</v>
      </c>
      <c r="I276" s="86"/>
      <c r="J276" s="84"/>
      <c r="K276" s="21"/>
    </row>
    <row r="277" spans="1:11" ht="26.25" customHeight="1" hidden="1">
      <c r="A277" s="62" t="s">
        <v>251</v>
      </c>
      <c r="B277" s="63" t="s">
        <v>24</v>
      </c>
      <c r="C277" s="63" t="s">
        <v>94</v>
      </c>
      <c r="D277" s="63" t="s">
        <v>316</v>
      </c>
      <c r="E277" s="63" t="s">
        <v>96</v>
      </c>
      <c r="F277" s="64"/>
      <c r="G277" s="91"/>
      <c r="H277" s="58" t="e">
        <f t="shared" si="13"/>
        <v>#DIV/0!</v>
      </c>
      <c r="I277" s="86"/>
      <c r="J277" s="84"/>
      <c r="K277" s="21"/>
    </row>
    <row r="278" spans="1:11" ht="132" customHeight="1" hidden="1">
      <c r="A278" s="71" t="s">
        <v>405</v>
      </c>
      <c r="B278" s="63" t="s">
        <v>24</v>
      </c>
      <c r="C278" s="63" t="s">
        <v>94</v>
      </c>
      <c r="D278" s="63" t="s">
        <v>317</v>
      </c>
      <c r="E278" s="63"/>
      <c r="F278" s="64"/>
      <c r="G278" s="91"/>
      <c r="H278" s="58" t="e">
        <f t="shared" si="13"/>
        <v>#DIV/0!</v>
      </c>
      <c r="I278" s="86"/>
      <c r="J278" s="84"/>
      <c r="K278" s="21"/>
    </row>
    <row r="279" spans="1:11" ht="24" customHeight="1" hidden="1">
      <c r="A279" s="62" t="s">
        <v>95</v>
      </c>
      <c r="B279" s="63" t="s">
        <v>24</v>
      </c>
      <c r="C279" s="63" t="s">
        <v>94</v>
      </c>
      <c r="D279" s="63" t="s">
        <v>317</v>
      </c>
      <c r="E279" s="63" t="s">
        <v>96</v>
      </c>
      <c r="F279" s="64"/>
      <c r="G279" s="91"/>
      <c r="H279" s="58" t="e">
        <f t="shared" si="13"/>
        <v>#DIV/0!</v>
      </c>
      <c r="I279" s="86"/>
      <c r="J279" s="84"/>
      <c r="K279" s="21"/>
    </row>
    <row r="280" spans="1:11" ht="48.75" customHeight="1" hidden="1">
      <c r="A280" s="62"/>
      <c r="B280" s="63" t="s">
        <v>24</v>
      </c>
      <c r="C280" s="63" t="s">
        <v>94</v>
      </c>
      <c r="D280" s="63" t="s">
        <v>337</v>
      </c>
      <c r="E280" s="63"/>
      <c r="F280" s="64"/>
      <c r="G280" s="91"/>
      <c r="H280" s="58" t="e">
        <f t="shared" si="13"/>
        <v>#DIV/0!</v>
      </c>
      <c r="I280" s="86"/>
      <c r="J280" s="84"/>
      <c r="K280" s="21"/>
    </row>
    <row r="281" spans="1:11" ht="28.5" customHeight="1" hidden="1">
      <c r="A281" s="62" t="s">
        <v>95</v>
      </c>
      <c r="B281" s="63" t="s">
        <v>24</v>
      </c>
      <c r="C281" s="63" t="s">
        <v>94</v>
      </c>
      <c r="D281" s="63" t="s">
        <v>337</v>
      </c>
      <c r="E281" s="63" t="s">
        <v>96</v>
      </c>
      <c r="F281" s="64"/>
      <c r="G281" s="91"/>
      <c r="H281" s="58" t="e">
        <f t="shared" si="13"/>
        <v>#DIV/0!</v>
      </c>
      <c r="I281" s="86"/>
      <c r="J281" s="84"/>
      <c r="K281" s="21"/>
    </row>
    <row r="282" spans="1:11" ht="133.5" customHeight="1" hidden="1">
      <c r="A282" s="71" t="s">
        <v>370</v>
      </c>
      <c r="B282" s="63" t="s">
        <v>24</v>
      </c>
      <c r="C282" s="63" t="s">
        <v>94</v>
      </c>
      <c r="D282" s="63" t="s">
        <v>336</v>
      </c>
      <c r="E282" s="63"/>
      <c r="F282" s="64"/>
      <c r="G282" s="91"/>
      <c r="H282" s="58" t="e">
        <f t="shared" si="13"/>
        <v>#DIV/0!</v>
      </c>
      <c r="I282" s="86"/>
      <c r="J282" s="84"/>
      <c r="K282" s="21"/>
    </row>
    <row r="283" spans="1:11" ht="28.5" customHeight="1" hidden="1">
      <c r="A283" s="62" t="s">
        <v>95</v>
      </c>
      <c r="B283" s="63" t="s">
        <v>24</v>
      </c>
      <c r="C283" s="63" t="s">
        <v>94</v>
      </c>
      <c r="D283" s="63" t="s">
        <v>336</v>
      </c>
      <c r="E283" s="63" t="s">
        <v>96</v>
      </c>
      <c r="F283" s="64"/>
      <c r="G283" s="91"/>
      <c r="H283" s="58" t="e">
        <f t="shared" si="13"/>
        <v>#DIV/0!</v>
      </c>
      <c r="I283" s="86"/>
      <c r="J283" s="84"/>
      <c r="K283" s="21"/>
    </row>
    <row r="284" spans="1:11" ht="65.25" customHeight="1" hidden="1">
      <c r="A284" s="62" t="s">
        <v>371</v>
      </c>
      <c r="B284" s="63" t="s">
        <v>24</v>
      </c>
      <c r="C284" s="63" t="s">
        <v>94</v>
      </c>
      <c r="D284" s="63" t="s">
        <v>342</v>
      </c>
      <c r="E284" s="63"/>
      <c r="F284" s="64"/>
      <c r="G284" s="91"/>
      <c r="H284" s="58" t="e">
        <f t="shared" si="13"/>
        <v>#DIV/0!</v>
      </c>
      <c r="I284" s="86"/>
      <c r="J284" s="84"/>
      <c r="K284" s="21"/>
    </row>
    <row r="285" spans="1:11" ht="82.5" customHeight="1" hidden="1">
      <c r="A285" s="62" t="s">
        <v>350</v>
      </c>
      <c r="B285" s="63" t="s">
        <v>24</v>
      </c>
      <c r="C285" s="63" t="s">
        <v>94</v>
      </c>
      <c r="D285" s="63" t="s">
        <v>342</v>
      </c>
      <c r="E285" s="63" t="s">
        <v>349</v>
      </c>
      <c r="F285" s="64"/>
      <c r="G285" s="91"/>
      <c r="H285" s="58" t="e">
        <f t="shared" si="13"/>
        <v>#DIV/0!</v>
      </c>
      <c r="I285" s="86"/>
      <c r="J285" s="84"/>
      <c r="K285" s="21"/>
    </row>
    <row r="286" spans="1:11" ht="21" customHeight="1" hidden="1">
      <c r="A286" s="62" t="s">
        <v>40</v>
      </c>
      <c r="B286" s="63" t="s">
        <v>24</v>
      </c>
      <c r="C286" s="63" t="s">
        <v>94</v>
      </c>
      <c r="D286" s="63" t="s">
        <v>39</v>
      </c>
      <c r="E286" s="63"/>
      <c r="F286" s="64"/>
      <c r="G286" s="91"/>
      <c r="H286" s="58" t="e">
        <f t="shared" si="13"/>
        <v>#DIV/0!</v>
      </c>
      <c r="I286" s="86"/>
      <c r="J286" s="84"/>
      <c r="K286" s="21"/>
    </row>
    <row r="287" spans="1:11" ht="30" customHeight="1" hidden="1">
      <c r="A287" s="62" t="s">
        <v>294</v>
      </c>
      <c r="B287" s="63" t="s">
        <v>24</v>
      </c>
      <c r="C287" s="63" t="s">
        <v>94</v>
      </c>
      <c r="D287" s="63" t="s">
        <v>230</v>
      </c>
      <c r="E287" s="63"/>
      <c r="F287" s="64"/>
      <c r="G287" s="91"/>
      <c r="H287" s="58" t="e">
        <f t="shared" si="13"/>
        <v>#DIV/0!</v>
      </c>
      <c r="I287" s="86"/>
      <c r="J287" s="84"/>
      <c r="K287" s="21"/>
    </row>
    <row r="288" spans="1:11" ht="85.5" customHeight="1" hidden="1">
      <c r="A288" s="62" t="s">
        <v>372</v>
      </c>
      <c r="B288" s="63" t="s">
        <v>24</v>
      </c>
      <c r="C288" s="63" t="s">
        <v>94</v>
      </c>
      <c r="D288" s="63" t="s">
        <v>297</v>
      </c>
      <c r="E288" s="63"/>
      <c r="F288" s="64"/>
      <c r="G288" s="91"/>
      <c r="H288" s="58" t="e">
        <f t="shared" si="13"/>
        <v>#DIV/0!</v>
      </c>
      <c r="I288" s="86"/>
      <c r="J288" s="84"/>
      <c r="K288" s="21"/>
    </row>
    <row r="289" spans="1:11" ht="62.25" customHeight="1" hidden="1">
      <c r="A289" s="62" t="s">
        <v>347</v>
      </c>
      <c r="B289" s="63" t="s">
        <v>24</v>
      </c>
      <c r="C289" s="63" t="s">
        <v>94</v>
      </c>
      <c r="D289" s="63" t="s">
        <v>297</v>
      </c>
      <c r="E289" s="63" t="s">
        <v>367</v>
      </c>
      <c r="F289" s="64"/>
      <c r="G289" s="91"/>
      <c r="H289" s="58" t="e">
        <f t="shared" si="13"/>
        <v>#DIV/0!</v>
      </c>
      <c r="I289" s="86"/>
      <c r="J289" s="84"/>
      <c r="K289" s="21"/>
    </row>
    <row r="290" spans="1:11" ht="21.75" customHeight="1" hidden="1">
      <c r="A290" s="62" t="s">
        <v>224</v>
      </c>
      <c r="B290" s="63" t="s">
        <v>24</v>
      </c>
      <c r="C290" s="63" t="s">
        <v>94</v>
      </c>
      <c r="D290" s="63" t="s">
        <v>225</v>
      </c>
      <c r="E290" s="63"/>
      <c r="F290" s="64"/>
      <c r="G290" s="91"/>
      <c r="H290" s="58" t="e">
        <f t="shared" si="13"/>
        <v>#DIV/0!</v>
      </c>
      <c r="I290" s="86"/>
      <c r="J290" s="84"/>
      <c r="K290" s="21"/>
    </row>
    <row r="291" spans="1:11" ht="32.25" customHeight="1" hidden="1">
      <c r="A291" s="62" t="s">
        <v>366</v>
      </c>
      <c r="B291" s="63" t="s">
        <v>24</v>
      </c>
      <c r="C291" s="63" t="s">
        <v>94</v>
      </c>
      <c r="D291" s="63" t="s">
        <v>226</v>
      </c>
      <c r="E291" s="63"/>
      <c r="F291" s="64"/>
      <c r="G291" s="91"/>
      <c r="H291" s="58" t="e">
        <f t="shared" si="13"/>
        <v>#DIV/0!</v>
      </c>
      <c r="I291" s="86"/>
      <c r="J291" s="84"/>
      <c r="K291" s="21"/>
    </row>
    <row r="292" spans="1:11" ht="81" customHeight="1" hidden="1">
      <c r="A292" s="62" t="s">
        <v>365</v>
      </c>
      <c r="B292" s="63" t="s">
        <v>24</v>
      </c>
      <c r="C292" s="63" t="s">
        <v>94</v>
      </c>
      <c r="D292" s="63" t="s">
        <v>345</v>
      </c>
      <c r="E292" s="63"/>
      <c r="F292" s="64"/>
      <c r="G292" s="91"/>
      <c r="H292" s="58" t="e">
        <f t="shared" si="13"/>
        <v>#DIV/0!</v>
      </c>
      <c r="I292" s="86"/>
      <c r="J292" s="84"/>
      <c r="K292" s="21"/>
    </row>
    <row r="293" spans="1:11" ht="69.75" customHeight="1" hidden="1">
      <c r="A293" s="62" t="s">
        <v>373</v>
      </c>
      <c r="B293" s="63" t="s">
        <v>24</v>
      </c>
      <c r="C293" s="63" t="s">
        <v>94</v>
      </c>
      <c r="D293" s="63" t="s">
        <v>345</v>
      </c>
      <c r="E293" s="63" t="s">
        <v>367</v>
      </c>
      <c r="F293" s="64"/>
      <c r="G293" s="91"/>
      <c r="H293" s="58" t="e">
        <f t="shared" si="13"/>
        <v>#DIV/0!</v>
      </c>
      <c r="I293" s="86"/>
      <c r="J293" s="84"/>
      <c r="K293" s="21"/>
    </row>
    <row r="294" spans="1:11" ht="28.5" customHeight="1" hidden="1">
      <c r="A294" s="62"/>
      <c r="B294" s="63"/>
      <c r="C294" s="63"/>
      <c r="D294" s="63"/>
      <c r="E294" s="63"/>
      <c r="F294" s="64"/>
      <c r="G294" s="91"/>
      <c r="H294" s="58" t="e">
        <f t="shared" si="13"/>
        <v>#DIV/0!</v>
      </c>
      <c r="I294" s="86"/>
      <c r="J294" s="84"/>
      <c r="K294" s="21"/>
    </row>
    <row r="295" spans="1:11" ht="28.5" customHeight="1" hidden="1">
      <c r="A295" s="62"/>
      <c r="B295" s="63"/>
      <c r="C295" s="63"/>
      <c r="D295" s="63"/>
      <c r="E295" s="63"/>
      <c r="F295" s="64"/>
      <c r="G295" s="91"/>
      <c r="H295" s="58" t="e">
        <f t="shared" si="13"/>
        <v>#DIV/0!</v>
      </c>
      <c r="I295" s="86"/>
      <c r="J295" s="84"/>
      <c r="K295" s="21"/>
    </row>
    <row r="296" spans="1:11" ht="51" customHeight="1">
      <c r="A296" s="62" t="s">
        <v>461</v>
      </c>
      <c r="B296" s="63" t="s">
        <v>24</v>
      </c>
      <c r="C296" s="63" t="s">
        <v>94</v>
      </c>
      <c r="D296" s="63" t="s">
        <v>391</v>
      </c>
      <c r="E296" s="63"/>
      <c r="F296" s="64">
        <v>62</v>
      </c>
      <c r="G296" s="64">
        <f>G297</f>
        <v>26.7</v>
      </c>
      <c r="H296" s="58">
        <f t="shared" si="13"/>
        <v>43.064516129032256</v>
      </c>
      <c r="I296" s="86"/>
      <c r="J296" s="84"/>
      <c r="K296" s="21"/>
    </row>
    <row r="297" spans="1:11" ht="28.5" customHeight="1">
      <c r="A297" s="62" t="s">
        <v>95</v>
      </c>
      <c r="B297" s="63" t="s">
        <v>24</v>
      </c>
      <c r="C297" s="63" t="s">
        <v>94</v>
      </c>
      <c r="D297" s="63" t="s">
        <v>391</v>
      </c>
      <c r="E297" s="63" t="s">
        <v>96</v>
      </c>
      <c r="F297" s="64">
        <v>62</v>
      </c>
      <c r="G297" s="64">
        <v>26.7</v>
      </c>
      <c r="H297" s="58">
        <f t="shared" si="13"/>
        <v>43.064516129032256</v>
      </c>
      <c r="I297" s="86"/>
      <c r="J297" s="84"/>
      <c r="K297" s="21"/>
    </row>
    <row r="298" spans="1:11" ht="49.5" customHeight="1">
      <c r="A298" s="62" t="s">
        <v>503</v>
      </c>
      <c r="B298" s="63" t="s">
        <v>24</v>
      </c>
      <c r="C298" s="63" t="s">
        <v>94</v>
      </c>
      <c r="D298" s="63" t="s">
        <v>336</v>
      </c>
      <c r="E298" s="63"/>
      <c r="F298" s="64">
        <f>F299</f>
        <v>6000</v>
      </c>
      <c r="G298" s="64">
        <f>G299</f>
        <v>6000</v>
      </c>
      <c r="H298" s="58">
        <f t="shared" si="13"/>
        <v>100</v>
      </c>
      <c r="I298" s="86"/>
      <c r="J298" s="84"/>
      <c r="K298" s="21"/>
    </row>
    <row r="299" spans="1:11" ht="28.5" customHeight="1">
      <c r="A299" s="62" t="s">
        <v>95</v>
      </c>
      <c r="B299" s="63" t="s">
        <v>24</v>
      </c>
      <c r="C299" s="63" t="s">
        <v>94</v>
      </c>
      <c r="D299" s="63" t="s">
        <v>336</v>
      </c>
      <c r="E299" s="63" t="s">
        <v>96</v>
      </c>
      <c r="F299" s="64">
        <v>6000</v>
      </c>
      <c r="G299" s="64">
        <v>6000</v>
      </c>
      <c r="H299" s="58">
        <f t="shared" si="13"/>
        <v>100</v>
      </c>
      <c r="I299" s="86"/>
      <c r="J299" s="84"/>
      <c r="K299" s="21"/>
    </row>
    <row r="300" spans="1:11" ht="66.75" customHeight="1">
      <c r="A300" s="62" t="s">
        <v>462</v>
      </c>
      <c r="B300" s="63" t="s">
        <v>24</v>
      </c>
      <c r="C300" s="63" t="s">
        <v>94</v>
      </c>
      <c r="D300" s="63" t="s">
        <v>342</v>
      </c>
      <c r="E300" s="63"/>
      <c r="F300" s="64">
        <v>15000</v>
      </c>
      <c r="G300" s="64">
        <v>15000</v>
      </c>
      <c r="H300" s="58">
        <f t="shared" si="13"/>
        <v>100</v>
      </c>
      <c r="I300" s="86"/>
      <c r="J300" s="84"/>
      <c r="K300" s="21"/>
    </row>
    <row r="301" spans="1:11" ht="28.5" customHeight="1">
      <c r="A301" s="62" t="s">
        <v>95</v>
      </c>
      <c r="B301" s="63" t="s">
        <v>24</v>
      </c>
      <c r="C301" s="63" t="s">
        <v>94</v>
      </c>
      <c r="D301" s="63" t="s">
        <v>342</v>
      </c>
      <c r="E301" s="63" t="s">
        <v>96</v>
      </c>
      <c r="F301" s="64">
        <v>15000</v>
      </c>
      <c r="G301" s="64">
        <v>15000</v>
      </c>
      <c r="H301" s="58">
        <f t="shared" si="13"/>
        <v>100</v>
      </c>
      <c r="I301" s="86"/>
      <c r="J301" s="84"/>
      <c r="K301" s="21"/>
    </row>
    <row r="302" spans="1:11" ht="63.75" customHeight="1">
      <c r="A302" s="62" t="s">
        <v>463</v>
      </c>
      <c r="B302" s="63" t="s">
        <v>24</v>
      </c>
      <c r="C302" s="63" t="s">
        <v>94</v>
      </c>
      <c r="D302" s="63" t="s">
        <v>464</v>
      </c>
      <c r="E302" s="63"/>
      <c r="F302" s="64">
        <f>F303</f>
        <v>1000</v>
      </c>
      <c r="G302" s="64">
        <f>G303</f>
        <v>999.5</v>
      </c>
      <c r="H302" s="58">
        <f t="shared" si="13"/>
        <v>99.95</v>
      </c>
      <c r="I302" s="86"/>
      <c r="J302" s="84"/>
      <c r="K302" s="21"/>
    </row>
    <row r="303" spans="1:11" ht="28.5" customHeight="1">
      <c r="A303" s="62" t="s">
        <v>95</v>
      </c>
      <c r="B303" s="63" t="s">
        <v>24</v>
      </c>
      <c r="C303" s="63" t="s">
        <v>94</v>
      </c>
      <c r="D303" s="63" t="s">
        <v>464</v>
      </c>
      <c r="E303" s="63" t="s">
        <v>96</v>
      </c>
      <c r="F303" s="64">
        <v>1000</v>
      </c>
      <c r="G303" s="64">
        <v>999.5</v>
      </c>
      <c r="H303" s="58">
        <f t="shared" si="13"/>
        <v>99.95</v>
      </c>
      <c r="I303" s="86"/>
      <c r="J303" s="84"/>
      <c r="K303" s="21"/>
    </row>
    <row r="304" spans="1:11" ht="80.25" customHeight="1">
      <c r="A304" s="62" t="s">
        <v>465</v>
      </c>
      <c r="B304" s="63" t="s">
        <v>24</v>
      </c>
      <c r="C304" s="63" t="s">
        <v>94</v>
      </c>
      <c r="D304" s="63" t="s">
        <v>466</v>
      </c>
      <c r="E304" s="63"/>
      <c r="F304" s="64">
        <f>F305</f>
        <v>1000</v>
      </c>
      <c r="G304" s="64">
        <f>G305</f>
        <v>999.9</v>
      </c>
      <c r="H304" s="58">
        <f t="shared" si="13"/>
        <v>99.99</v>
      </c>
      <c r="I304" s="86"/>
      <c r="J304" s="84"/>
      <c r="K304" s="21"/>
    </row>
    <row r="305" spans="1:11" ht="28.5" customHeight="1">
      <c r="A305" s="62" t="s">
        <v>95</v>
      </c>
      <c r="B305" s="63" t="s">
        <v>24</v>
      </c>
      <c r="C305" s="63" t="s">
        <v>94</v>
      </c>
      <c r="D305" s="63" t="s">
        <v>466</v>
      </c>
      <c r="E305" s="63" t="s">
        <v>96</v>
      </c>
      <c r="F305" s="64">
        <v>1000</v>
      </c>
      <c r="G305" s="64">
        <v>999.9</v>
      </c>
      <c r="H305" s="58">
        <f t="shared" si="13"/>
        <v>99.99</v>
      </c>
      <c r="I305" s="86"/>
      <c r="J305" s="84"/>
      <c r="K305" s="21"/>
    </row>
    <row r="306" spans="1:11" ht="79.5" customHeight="1">
      <c r="A306" s="62" t="s">
        <v>467</v>
      </c>
      <c r="B306" s="63" t="s">
        <v>24</v>
      </c>
      <c r="C306" s="63" t="s">
        <v>94</v>
      </c>
      <c r="D306" s="63" t="s">
        <v>468</v>
      </c>
      <c r="E306" s="63"/>
      <c r="F306" s="64">
        <f>F307</f>
        <v>450</v>
      </c>
      <c r="G306" s="64">
        <f>G307</f>
        <v>450</v>
      </c>
      <c r="H306" s="58">
        <f t="shared" si="13"/>
        <v>100</v>
      </c>
      <c r="I306" s="86"/>
      <c r="J306" s="84"/>
      <c r="K306" s="21"/>
    </row>
    <row r="307" spans="1:11" ht="28.5" customHeight="1">
      <c r="A307" s="62" t="s">
        <v>95</v>
      </c>
      <c r="B307" s="63" t="s">
        <v>24</v>
      </c>
      <c r="C307" s="63" t="s">
        <v>94</v>
      </c>
      <c r="D307" s="63" t="s">
        <v>468</v>
      </c>
      <c r="E307" s="63" t="s">
        <v>96</v>
      </c>
      <c r="F307" s="64">
        <v>450</v>
      </c>
      <c r="G307" s="64">
        <v>450</v>
      </c>
      <c r="H307" s="58">
        <f t="shared" si="13"/>
        <v>100</v>
      </c>
      <c r="I307" s="86"/>
      <c r="J307" s="84"/>
      <c r="K307" s="21"/>
    </row>
    <row r="308" spans="1:11" ht="98.25" customHeight="1">
      <c r="A308" s="62" t="s">
        <v>504</v>
      </c>
      <c r="B308" s="63" t="s">
        <v>24</v>
      </c>
      <c r="C308" s="63" t="s">
        <v>94</v>
      </c>
      <c r="D308" s="63" t="s">
        <v>505</v>
      </c>
      <c r="E308" s="63"/>
      <c r="F308" s="64">
        <f>F309</f>
        <v>942.8</v>
      </c>
      <c r="G308" s="64">
        <f>G309</f>
        <v>942.8</v>
      </c>
      <c r="H308" s="58">
        <f t="shared" si="13"/>
        <v>100</v>
      </c>
      <c r="I308" s="86"/>
      <c r="J308" s="84"/>
      <c r="K308" s="21"/>
    </row>
    <row r="309" spans="1:11" ht="28.5" customHeight="1">
      <c r="A309" s="62" t="s">
        <v>95</v>
      </c>
      <c r="B309" s="63" t="s">
        <v>24</v>
      </c>
      <c r="C309" s="63" t="s">
        <v>94</v>
      </c>
      <c r="D309" s="63" t="s">
        <v>505</v>
      </c>
      <c r="E309" s="63" t="s">
        <v>96</v>
      </c>
      <c r="F309" s="64">
        <v>942.8</v>
      </c>
      <c r="G309" s="64">
        <v>942.8</v>
      </c>
      <c r="H309" s="58">
        <f t="shared" si="13"/>
        <v>100</v>
      </c>
      <c r="I309" s="86"/>
      <c r="J309" s="84"/>
      <c r="K309" s="21"/>
    </row>
    <row r="310" spans="1:11" ht="20.25" customHeight="1">
      <c r="A310" s="62" t="s">
        <v>72</v>
      </c>
      <c r="B310" s="63" t="s">
        <v>24</v>
      </c>
      <c r="C310" s="63" t="s">
        <v>94</v>
      </c>
      <c r="D310" s="73" t="s">
        <v>321</v>
      </c>
      <c r="E310" s="63"/>
      <c r="F310" s="64">
        <f>F311</f>
        <v>3935.8</v>
      </c>
      <c r="G310" s="64">
        <f>G311</f>
        <v>3935.8</v>
      </c>
      <c r="H310" s="58">
        <f t="shared" si="13"/>
        <v>100</v>
      </c>
      <c r="I310" s="86"/>
      <c r="J310" s="84"/>
      <c r="K310" s="21"/>
    </row>
    <row r="311" spans="1:11" ht="39" customHeight="1">
      <c r="A311" s="62" t="s">
        <v>322</v>
      </c>
      <c r="B311" s="63" t="s">
        <v>24</v>
      </c>
      <c r="C311" s="63" t="s">
        <v>94</v>
      </c>
      <c r="D311" s="63" t="s">
        <v>320</v>
      </c>
      <c r="E311" s="63"/>
      <c r="F311" s="64">
        <f>F314+F316</f>
        <v>3935.8</v>
      </c>
      <c r="G311" s="64">
        <f>G314+G316</f>
        <v>3935.8</v>
      </c>
      <c r="H311" s="58">
        <f t="shared" si="13"/>
        <v>100</v>
      </c>
      <c r="I311" s="86"/>
      <c r="J311" s="84"/>
      <c r="K311" s="21"/>
    </row>
    <row r="312" spans="1:11" ht="65.25" customHeight="1" hidden="1">
      <c r="A312" s="62" t="s">
        <v>388</v>
      </c>
      <c r="B312" s="63" t="s">
        <v>24</v>
      </c>
      <c r="C312" s="63" t="s">
        <v>94</v>
      </c>
      <c r="D312" s="63" t="s">
        <v>323</v>
      </c>
      <c r="E312" s="63"/>
      <c r="F312" s="64"/>
      <c r="G312" s="64"/>
      <c r="H312" s="58" t="e">
        <f t="shared" si="13"/>
        <v>#DIV/0!</v>
      </c>
      <c r="I312" s="86"/>
      <c r="J312" s="84"/>
      <c r="K312" s="21"/>
    </row>
    <row r="313" spans="1:11" ht="28.5" customHeight="1" hidden="1">
      <c r="A313" s="62" t="s">
        <v>95</v>
      </c>
      <c r="B313" s="63" t="s">
        <v>24</v>
      </c>
      <c r="C313" s="63" t="s">
        <v>94</v>
      </c>
      <c r="D313" s="63" t="s">
        <v>323</v>
      </c>
      <c r="E313" s="63" t="s">
        <v>96</v>
      </c>
      <c r="F313" s="64"/>
      <c r="G313" s="64"/>
      <c r="H313" s="58" t="e">
        <f>G313/F313*100</f>
        <v>#DIV/0!</v>
      </c>
      <c r="I313" s="86"/>
      <c r="J313" s="84"/>
      <c r="K313" s="21"/>
    </row>
    <row r="314" spans="1:11" ht="65.25" customHeight="1">
      <c r="A314" s="62" t="s">
        <v>388</v>
      </c>
      <c r="B314" s="63" t="s">
        <v>24</v>
      </c>
      <c r="C314" s="63" t="s">
        <v>94</v>
      </c>
      <c r="D314" s="63" t="s">
        <v>323</v>
      </c>
      <c r="E314" s="63"/>
      <c r="F314" s="64">
        <f>F315</f>
        <v>400</v>
      </c>
      <c r="G314" s="64">
        <f>G315</f>
        <v>400</v>
      </c>
      <c r="H314" s="58">
        <f>G314/F314*100</f>
        <v>100</v>
      </c>
      <c r="I314" s="86"/>
      <c r="J314" s="84"/>
      <c r="K314" s="21"/>
    </row>
    <row r="315" spans="1:11" ht="24" customHeight="1">
      <c r="A315" s="62" t="s">
        <v>95</v>
      </c>
      <c r="B315" s="63" t="s">
        <v>24</v>
      </c>
      <c r="C315" s="63" t="s">
        <v>94</v>
      </c>
      <c r="D315" s="63" t="s">
        <v>323</v>
      </c>
      <c r="E315" s="63" t="s">
        <v>96</v>
      </c>
      <c r="F315" s="64">
        <v>400</v>
      </c>
      <c r="G315" s="64">
        <v>400</v>
      </c>
      <c r="H315" s="58">
        <f>G315/F315*100</f>
        <v>100</v>
      </c>
      <c r="I315" s="86"/>
      <c r="J315" s="84"/>
      <c r="K315" s="21"/>
    </row>
    <row r="316" spans="1:11" ht="126.75" customHeight="1">
      <c r="A316" s="62" t="s">
        <v>506</v>
      </c>
      <c r="B316" s="63" t="s">
        <v>24</v>
      </c>
      <c r="C316" s="63" t="s">
        <v>94</v>
      </c>
      <c r="D316" s="63" t="s">
        <v>358</v>
      </c>
      <c r="E316" s="63"/>
      <c r="F316" s="64">
        <f>F317</f>
        <v>3535.8</v>
      </c>
      <c r="G316" s="64">
        <f>G317</f>
        <v>3535.8</v>
      </c>
      <c r="H316" s="58">
        <f aca="true" t="shared" si="16" ref="H316:H380">G316/F316*100</f>
        <v>100</v>
      </c>
      <c r="I316" s="86"/>
      <c r="J316" s="84"/>
      <c r="K316" s="21"/>
    </row>
    <row r="317" spans="1:11" ht="22.5" customHeight="1">
      <c r="A317" s="62" t="s">
        <v>95</v>
      </c>
      <c r="B317" s="63" t="s">
        <v>24</v>
      </c>
      <c r="C317" s="63" t="s">
        <v>94</v>
      </c>
      <c r="D317" s="63" t="s">
        <v>358</v>
      </c>
      <c r="E317" s="63" t="s">
        <v>96</v>
      </c>
      <c r="F317" s="64">
        <v>3535.8</v>
      </c>
      <c r="G317" s="64">
        <v>3535.8</v>
      </c>
      <c r="H317" s="58">
        <f t="shared" si="16"/>
        <v>100</v>
      </c>
      <c r="I317" s="86"/>
      <c r="J317" s="84"/>
      <c r="K317" s="21"/>
    </row>
    <row r="318" spans="1:11" ht="128.25" customHeight="1" hidden="1">
      <c r="A318" s="71" t="s">
        <v>374</v>
      </c>
      <c r="B318" s="63" t="s">
        <v>24</v>
      </c>
      <c r="C318" s="63" t="s">
        <v>94</v>
      </c>
      <c r="D318" s="63" t="s">
        <v>359</v>
      </c>
      <c r="E318" s="63"/>
      <c r="F318" s="92"/>
      <c r="G318" s="93"/>
      <c r="H318" s="58" t="e">
        <f t="shared" si="16"/>
        <v>#DIV/0!</v>
      </c>
      <c r="I318" s="86"/>
      <c r="J318" s="84"/>
      <c r="K318" s="21"/>
    </row>
    <row r="319" spans="1:11" ht="28.5" customHeight="1" hidden="1">
      <c r="A319" s="62" t="s">
        <v>95</v>
      </c>
      <c r="B319" s="63" t="s">
        <v>24</v>
      </c>
      <c r="C319" s="63" t="s">
        <v>94</v>
      </c>
      <c r="D319" s="63" t="s">
        <v>359</v>
      </c>
      <c r="E319" s="63" t="s">
        <v>96</v>
      </c>
      <c r="F319" s="92"/>
      <c r="G319" s="93"/>
      <c r="H319" s="58" t="e">
        <f t="shared" si="16"/>
        <v>#DIV/0!</v>
      </c>
      <c r="I319" s="86"/>
      <c r="J319" s="84"/>
      <c r="K319" s="21"/>
    </row>
    <row r="320" spans="1:11" ht="36" customHeight="1">
      <c r="A320" s="56" t="s">
        <v>149</v>
      </c>
      <c r="B320" s="57" t="s">
        <v>150</v>
      </c>
      <c r="C320" s="57" t="s">
        <v>34</v>
      </c>
      <c r="D320" s="57" t="s">
        <v>34</v>
      </c>
      <c r="E320" s="57" t="s">
        <v>34</v>
      </c>
      <c r="F320" s="58">
        <f>F321</f>
        <v>2237</v>
      </c>
      <c r="G320" s="58">
        <f>G321</f>
        <v>2237</v>
      </c>
      <c r="H320" s="58">
        <f t="shared" si="16"/>
        <v>100</v>
      </c>
      <c r="I320" s="83"/>
      <c r="J320" s="84"/>
      <c r="K320" s="35"/>
    </row>
    <row r="321" spans="1:11" ht="26.25" customHeight="1">
      <c r="A321" s="59" t="s">
        <v>151</v>
      </c>
      <c r="B321" s="60" t="s">
        <v>150</v>
      </c>
      <c r="C321" s="60" t="s">
        <v>41</v>
      </c>
      <c r="D321" s="60" t="s">
        <v>34</v>
      </c>
      <c r="E321" s="60" t="s">
        <v>34</v>
      </c>
      <c r="F321" s="61">
        <f>F322</f>
        <v>2237</v>
      </c>
      <c r="G321" s="61">
        <f>G322</f>
        <v>2237</v>
      </c>
      <c r="H321" s="58">
        <f t="shared" si="16"/>
        <v>100</v>
      </c>
      <c r="I321" s="85"/>
      <c r="J321" s="84"/>
      <c r="K321" s="21"/>
    </row>
    <row r="322" spans="1:11" ht="34.5" customHeight="1">
      <c r="A322" s="62" t="s">
        <v>44</v>
      </c>
      <c r="B322" s="63" t="s">
        <v>150</v>
      </c>
      <c r="C322" s="63" t="s">
        <v>43</v>
      </c>
      <c r="D322" s="63" t="s">
        <v>34</v>
      </c>
      <c r="E322" s="63" t="s">
        <v>34</v>
      </c>
      <c r="F322" s="64">
        <f>F323+F326</f>
        <v>2237</v>
      </c>
      <c r="G322" s="64">
        <f>G323+G326</f>
        <v>2237</v>
      </c>
      <c r="H322" s="58">
        <f t="shared" si="16"/>
        <v>100</v>
      </c>
      <c r="I322" s="28"/>
      <c r="J322" s="84"/>
      <c r="K322" s="35"/>
    </row>
    <row r="323" spans="1:11" ht="69" customHeight="1">
      <c r="A323" s="62" t="s">
        <v>476</v>
      </c>
      <c r="B323" s="63" t="s">
        <v>150</v>
      </c>
      <c r="C323" s="63" t="s">
        <v>43</v>
      </c>
      <c r="D323" s="63" t="s">
        <v>152</v>
      </c>
      <c r="E323" s="63" t="s">
        <v>34</v>
      </c>
      <c r="F323" s="64">
        <f>F324</f>
        <v>537</v>
      </c>
      <c r="G323" s="64">
        <f>G324</f>
        <v>537</v>
      </c>
      <c r="H323" s="58">
        <f t="shared" si="16"/>
        <v>100</v>
      </c>
      <c r="I323" s="28"/>
      <c r="J323" s="84"/>
      <c r="K323" s="21"/>
    </row>
    <row r="324" spans="1:11" ht="66" customHeight="1">
      <c r="A324" s="62" t="s">
        <v>438</v>
      </c>
      <c r="B324" s="63" t="s">
        <v>150</v>
      </c>
      <c r="C324" s="63" t="s">
        <v>43</v>
      </c>
      <c r="D324" s="63" t="s">
        <v>153</v>
      </c>
      <c r="E324" s="63" t="s">
        <v>34</v>
      </c>
      <c r="F324" s="64">
        <f>F325</f>
        <v>537</v>
      </c>
      <c r="G324" s="64">
        <f>G325</f>
        <v>537</v>
      </c>
      <c r="H324" s="58">
        <f t="shared" si="16"/>
        <v>100</v>
      </c>
      <c r="I324" s="28"/>
      <c r="J324" s="84"/>
      <c r="K324" s="21"/>
    </row>
    <row r="325" spans="1:11" ht="35.25" customHeight="1">
      <c r="A325" s="62" t="s">
        <v>160</v>
      </c>
      <c r="B325" s="63" t="s">
        <v>150</v>
      </c>
      <c r="C325" s="63" t="s">
        <v>43</v>
      </c>
      <c r="D325" s="63" t="s">
        <v>153</v>
      </c>
      <c r="E325" s="63" t="s">
        <v>158</v>
      </c>
      <c r="F325" s="64">
        <v>537</v>
      </c>
      <c r="G325" s="64">
        <v>537</v>
      </c>
      <c r="H325" s="58">
        <f t="shared" si="16"/>
        <v>100</v>
      </c>
      <c r="I325" s="28"/>
      <c r="J325" s="84"/>
      <c r="K325" s="21"/>
    </row>
    <row r="326" spans="1:11" ht="53.25" customHeight="1">
      <c r="A326" s="62" t="s">
        <v>51</v>
      </c>
      <c r="B326" s="63" t="s">
        <v>150</v>
      </c>
      <c r="C326" s="63" t="s">
        <v>43</v>
      </c>
      <c r="D326" s="63" t="s">
        <v>50</v>
      </c>
      <c r="E326" s="63"/>
      <c r="F326" s="64">
        <f>F327</f>
        <v>1700</v>
      </c>
      <c r="G326" s="64">
        <f>G327</f>
        <v>1700</v>
      </c>
      <c r="H326" s="58">
        <f t="shared" si="16"/>
        <v>100</v>
      </c>
      <c r="I326" s="86"/>
      <c r="J326" s="84"/>
      <c r="K326" s="21"/>
    </row>
    <row r="327" spans="1:11" ht="30.75" customHeight="1">
      <c r="A327" s="62" t="s">
        <v>162</v>
      </c>
      <c r="B327" s="63" t="s">
        <v>150</v>
      </c>
      <c r="C327" s="63" t="s">
        <v>43</v>
      </c>
      <c r="D327" s="63" t="s">
        <v>163</v>
      </c>
      <c r="E327" s="63"/>
      <c r="F327" s="64">
        <f>F330</f>
        <v>1700</v>
      </c>
      <c r="G327" s="64">
        <f>G330</f>
        <v>1700</v>
      </c>
      <c r="H327" s="58">
        <f t="shared" si="16"/>
        <v>100</v>
      </c>
      <c r="I327" s="86"/>
      <c r="J327" s="84"/>
      <c r="K327" s="21"/>
    </row>
    <row r="328" spans="1:11" ht="30.75" customHeight="1" hidden="1">
      <c r="A328" s="62" t="s">
        <v>214</v>
      </c>
      <c r="B328" s="63" t="s">
        <v>150</v>
      </c>
      <c r="C328" s="63" t="s">
        <v>43</v>
      </c>
      <c r="D328" s="63" t="s">
        <v>215</v>
      </c>
      <c r="E328" s="63"/>
      <c r="F328" s="92">
        <f>F329</f>
        <v>0</v>
      </c>
      <c r="G328" s="93"/>
      <c r="H328" s="58" t="e">
        <f t="shared" si="16"/>
        <v>#DIV/0!</v>
      </c>
      <c r="I328" s="86"/>
      <c r="J328" s="84"/>
      <c r="K328" s="21"/>
    </row>
    <row r="329" spans="1:11" ht="30.75" customHeight="1" hidden="1">
      <c r="A329" s="62" t="s">
        <v>160</v>
      </c>
      <c r="B329" s="63" t="s">
        <v>150</v>
      </c>
      <c r="C329" s="63" t="s">
        <v>43</v>
      </c>
      <c r="D329" s="63" t="s">
        <v>216</v>
      </c>
      <c r="E329" s="63" t="s">
        <v>158</v>
      </c>
      <c r="F329" s="92"/>
      <c r="G329" s="100"/>
      <c r="H329" s="58" t="e">
        <f t="shared" si="16"/>
        <v>#DIV/0!</v>
      </c>
      <c r="I329" s="86"/>
      <c r="J329" s="84"/>
      <c r="K329" s="21"/>
    </row>
    <row r="330" spans="1:16" ht="48" customHeight="1">
      <c r="A330" s="62" t="s">
        <v>450</v>
      </c>
      <c r="B330" s="63" t="s">
        <v>150</v>
      </c>
      <c r="C330" s="63" t="s">
        <v>43</v>
      </c>
      <c r="D330" s="63" t="s">
        <v>451</v>
      </c>
      <c r="E330" s="63"/>
      <c r="F330" s="64">
        <f>F331</f>
        <v>1700</v>
      </c>
      <c r="G330" s="64">
        <f>G331</f>
        <v>1700</v>
      </c>
      <c r="H330" s="58">
        <f t="shared" si="16"/>
        <v>100</v>
      </c>
      <c r="I330" s="21"/>
      <c r="J330" s="21"/>
      <c r="K330" s="21"/>
      <c r="L330" s="21"/>
      <c r="N330" s="33"/>
      <c r="O330" s="21"/>
      <c r="P330" s="21"/>
    </row>
    <row r="331" spans="1:16" ht="30.75" customHeight="1">
      <c r="A331" s="62" t="s">
        <v>160</v>
      </c>
      <c r="B331" s="63" t="s">
        <v>150</v>
      </c>
      <c r="C331" s="63" t="s">
        <v>43</v>
      </c>
      <c r="D331" s="63" t="s">
        <v>451</v>
      </c>
      <c r="E331" s="63" t="s">
        <v>37</v>
      </c>
      <c r="F331" s="64">
        <v>1700</v>
      </c>
      <c r="G331" s="64">
        <v>1700</v>
      </c>
      <c r="H331" s="58">
        <f t="shared" si="16"/>
        <v>100</v>
      </c>
      <c r="I331" s="21"/>
      <c r="J331" s="21"/>
      <c r="K331" s="21"/>
      <c r="L331" s="21"/>
      <c r="N331" s="33"/>
      <c r="O331" s="21"/>
      <c r="P331" s="21"/>
    </row>
    <row r="332" spans="1:11" s="3" customFormat="1" ht="25.5" customHeight="1">
      <c r="A332" s="56" t="s">
        <v>0</v>
      </c>
      <c r="B332" s="57" t="s">
        <v>1</v>
      </c>
      <c r="C332" s="57" t="s">
        <v>34</v>
      </c>
      <c r="D332" s="57" t="s">
        <v>34</v>
      </c>
      <c r="E332" s="57" t="s">
        <v>34</v>
      </c>
      <c r="F332" s="58">
        <f>F337</f>
        <v>22966.9</v>
      </c>
      <c r="G332" s="118">
        <f>G337</f>
        <v>22241.1</v>
      </c>
      <c r="H332" s="58">
        <f t="shared" si="16"/>
        <v>96.83979988592277</v>
      </c>
      <c r="I332" s="83"/>
      <c r="J332" s="84"/>
      <c r="K332" s="35"/>
    </row>
    <row r="333" spans="1:11" s="3" customFormat="1" ht="38.25" customHeight="1" hidden="1">
      <c r="A333" s="65" t="s">
        <v>257</v>
      </c>
      <c r="B333" s="60" t="s">
        <v>1</v>
      </c>
      <c r="C333" s="60" t="s">
        <v>258</v>
      </c>
      <c r="D333" s="60"/>
      <c r="E333" s="60"/>
      <c r="F333" s="94">
        <f>F334</f>
        <v>0</v>
      </c>
      <c r="G333" s="93"/>
      <c r="H333" s="58" t="e">
        <f t="shared" si="16"/>
        <v>#DIV/0!</v>
      </c>
      <c r="I333" s="86"/>
      <c r="J333" s="84"/>
      <c r="K333" s="46"/>
    </row>
    <row r="334" spans="1:11" s="3" customFormat="1" ht="45" customHeight="1" hidden="1">
      <c r="A334" s="74" t="s">
        <v>259</v>
      </c>
      <c r="B334" s="63" t="s">
        <v>1</v>
      </c>
      <c r="C334" s="63" t="s">
        <v>260</v>
      </c>
      <c r="D334" s="63"/>
      <c r="E334" s="63"/>
      <c r="F334" s="92">
        <f>F335</f>
        <v>0</v>
      </c>
      <c r="G334" s="93"/>
      <c r="H334" s="58" t="e">
        <f t="shared" si="16"/>
        <v>#DIV/0!</v>
      </c>
      <c r="I334" s="86"/>
      <c r="J334" s="84"/>
      <c r="K334" s="46"/>
    </row>
    <row r="335" spans="1:11" s="3" customFormat="1" ht="48.75" customHeight="1" hidden="1">
      <c r="A335" s="74" t="s">
        <v>261</v>
      </c>
      <c r="B335" s="63" t="s">
        <v>1</v>
      </c>
      <c r="C335" s="63" t="s">
        <v>260</v>
      </c>
      <c r="D335" s="63" t="s">
        <v>262</v>
      </c>
      <c r="E335" s="63"/>
      <c r="F335" s="92">
        <f>F336</f>
        <v>0</v>
      </c>
      <c r="G335" s="93"/>
      <c r="H335" s="58" t="e">
        <f t="shared" si="16"/>
        <v>#DIV/0!</v>
      </c>
      <c r="I335" s="86"/>
      <c r="J335" s="84"/>
      <c r="K335" s="46"/>
    </row>
    <row r="336" spans="1:11" s="3" customFormat="1" ht="27" customHeight="1" hidden="1">
      <c r="A336" s="74" t="s">
        <v>250</v>
      </c>
      <c r="B336" s="63" t="s">
        <v>1</v>
      </c>
      <c r="C336" s="63" t="s">
        <v>260</v>
      </c>
      <c r="D336" s="63" t="s">
        <v>262</v>
      </c>
      <c r="E336" s="63" t="s">
        <v>158</v>
      </c>
      <c r="F336" s="92"/>
      <c r="G336" s="93"/>
      <c r="H336" s="58" t="e">
        <f t="shared" si="16"/>
        <v>#DIV/0!</v>
      </c>
      <c r="I336" s="86"/>
      <c r="J336" s="84"/>
      <c r="K336" s="46"/>
    </row>
    <row r="337" spans="1:11" s="4" customFormat="1" ht="36.75" customHeight="1">
      <c r="A337" s="59" t="s">
        <v>102</v>
      </c>
      <c r="B337" s="60" t="s">
        <v>1</v>
      </c>
      <c r="C337" s="60" t="s">
        <v>101</v>
      </c>
      <c r="D337" s="60" t="s">
        <v>34</v>
      </c>
      <c r="E337" s="60" t="s">
        <v>34</v>
      </c>
      <c r="F337" s="61">
        <f>F338+F342+F357+F351</f>
        <v>22966.9</v>
      </c>
      <c r="G337" s="61">
        <f>G338+G342+G357+G351</f>
        <v>22241.1</v>
      </c>
      <c r="H337" s="58">
        <f t="shared" si="16"/>
        <v>96.83979988592277</v>
      </c>
      <c r="I337" s="85"/>
      <c r="J337" s="84"/>
      <c r="K337" s="35"/>
    </row>
    <row r="338" spans="1:11" ht="25.5" customHeight="1">
      <c r="A338" s="62" t="s">
        <v>104</v>
      </c>
      <c r="B338" s="63" t="s">
        <v>1</v>
      </c>
      <c r="C338" s="63" t="s">
        <v>103</v>
      </c>
      <c r="D338" s="63" t="s">
        <v>34</v>
      </c>
      <c r="E338" s="63" t="s">
        <v>34</v>
      </c>
      <c r="F338" s="64">
        <f aca="true" t="shared" si="17" ref="F338:G340">F339</f>
        <v>1177.8</v>
      </c>
      <c r="G338" s="64">
        <f t="shared" si="17"/>
        <v>1168</v>
      </c>
      <c r="H338" s="58">
        <f t="shared" si="16"/>
        <v>99.16794022754289</v>
      </c>
      <c r="I338" s="28"/>
      <c r="J338" s="84"/>
      <c r="K338" s="35"/>
    </row>
    <row r="339" spans="1:11" ht="36" customHeight="1">
      <c r="A339" s="62" t="s">
        <v>106</v>
      </c>
      <c r="B339" s="63" t="s">
        <v>1</v>
      </c>
      <c r="C339" s="63" t="s">
        <v>103</v>
      </c>
      <c r="D339" s="63" t="s">
        <v>105</v>
      </c>
      <c r="E339" s="63" t="s">
        <v>34</v>
      </c>
      <c r="F339" s="64">
        <f t="shared" si="17"/>
        <v>1177.8</v>
      </c>
      <c r="G339" s="64">
        <f t="shared" si="17"/>
        <v>1168</v>
      </c>
      <c r="H339" s="58">
        <f t="shared" si="16"/>
        <v>99.16794022754289</v>
      </c>
      <c r="I339" s="28"/>
      <c r="J339" s="84"/>
      <c r="K339" s="21"/>
    </row>
    <row r="340" spans="1:11" ht="34.5" customHeight="1">
      <c r="A340" s="62" t="s">
        <v>3</v>
      </c>
      <c r="B340" s="63" t="s">
        <v>1</v>
      </c>
      <c r="C340" s="63" t="s">
        <v>103</v>
      </c>
      <c r="D340" s="63" t="s">
        <v>107</v>
      </c>
      <c r="E340" s="63" t="s">
        <v>34</v>
      </c>
      <c r="F340" s="64">
        <f t="shared" si="17"/>
        <v>1177.8</v>
      </c>
      <c r="G340" s="64">
        <f t="shared" si="17"/>
        <v>1168</v>
      </c>
      <c r="H340" s="58">
        <f t="shared" si="16"/>
        <v>99.16794022754289</v>
      </c>
      <c r="I340" s="28"/>
      <c r="J340" s="84"/>
      <c r="K340" s="21"/>
    </row>
    <row r="341" spans="1:11" ht="32.25" customHeight="1">
      <c r="A341" s="62" t="s">
        <v>49</v>
      </c>
      <c r="B341" s="63" t="s">
        <v>1</v>
      </c>
      <c r="C341" s="63" t="s">
        <v>103</v>
      </c>
      <c r="D341" s="63" t="s">
        <v>107</v>
      </c>
      <c r="E341" s="63" t="s">
        <v>48</v>
      </c>
      <c r="F341" s="64">
        <v>1177.8</v>
      </c>
      <c r="G341" s="64">
        <v>1168</v>
      </c>
      <c r="H341" s="58">
        <f t="shared" si="16"/>
        <v>99.16794022754289</v>
      </c>
      <c r="I341" s="28"/>
      <c r="J341" s="84"/>
      <c r="K341" s="21"/>
    </row>
    <row r="342" spans="1:11" ht="23.25" customHeight="1">
      <c r="A342" s="62" t="s">
        <v>109</v>
      </c>
      <c r="B342" s="63" t="s">
        <v>1</v>
      </c>
      <c r="C342" s="63" t="s">
        <v>108</v>
      </c>
      <c r="D342" s="63" t="s">
        <v>34</v>
      </c>
      <c r="E342" s="63" t="s">
        <v>34</v>
      </c>
      <c r="F342" s="64">
        <f>F343+F346+F349</f>
        <v>12962.5</v>
      </c>
      <c r="G342" s="64">
        <f>G343+G346+G349</f>
        <v>12471.7</v>
      </c>
      <c r="H342" s="58">
        <f t="shared" si="16"/>
        <v>96.21369334619094</v>
      </c>
      <c r="I342" s="28"/>
      <c r="J342" s="84"/>
      <c r="K342" s="35"/>
    </row>
    <row r="343" spans="1:11" ht="33.75" customHeight="1">
      <c r="A343" s="62" t="s">
        <v>106</v>
      </c>
      <c r="B343" s="63" t="s">
        <v>1</v>
      </c>
      <c r="C343" s="63" t="s">
        <v>108</v>
      </c>
      <c r="D343" s="63" t="s">
        <v>2</v>
      </c>
      <c r="E343" s="63" t="s">
        <v>34</v>
      </c>
      <c r="F343" s="64">
        <f>F344</f>
        <v>7115.4</v>
      </c>
      <c r="G343" s="64">
        <f>G344</f>
        <v>7115.3</v>
      </c>
      <c r="H343" s="58">
        <f t="shared" si="16"/>
        <v>99.9985945976333</v>
      </c>
      <c r="I343" s="28"/>
      <c r="J343" s="84"/>
      <c r="K343" s="21"/>
    </row>
    <row r="344" spans="1:11" ht="34.5" customHeight="1">
      <c r="A344" s="62" t="s">
        <v>47</v>
      </c>
      <c r="B344" s="63" t="s">
        <v>1</v>
      </c>
      <c r="C344" s="63" t="s">
        <v>108</v>
      </c>
      <c r="D344" s="63" t="s">
        <v>107</v>
      </c>
      <c r="E344" s="63" t="s">
        <v>34</v>
      </c>
      <c r="F344" s="64">
        <f>F345</f>
        <v>7115.4</v>
      </c>
      <c r="G344" s="64">
        <f>G345</f>
        <v>7115.3</v>
      </c>
      <c r="H344" s="58">
        <f t="shared" si="16"/>
        <v>99.9985945976333</v>
      </c>
      <c r="I344" s="28"/>
      <c r="J344" s="84"/>
      <c r="K344" s="21"/>
    </row>
    <row r="345" spans="1:11" ht="33" customHeight="1">
      <c r="A345" s="62" t="s">
        <v>49</v>
      </c>
      <c r="B345" s="63" t="s">
        <v>1</v>
      </c>
      <c r="C345" s="63" t="s">
        <v>108</v>
      </c>
      <c r="D345" s="63" t="s">
        <v>107</v>
      </c>
      <c r="E345" s="63" t="s">
        <v>48</v>
      </c>
      <c r="F345" s="64">
        <v>7115.4</v>
      </c>
      <c r="G345" s="64">
        <v>7115.3</v>
      </c>
      <c r="H345" s="58">
        <f t="shared" si="16"/>
        <v>99.9985945976333</v>
      </c>
      <c r="I345" s="28"/>
      <c r="J345" s="84"/>
      <c r="K345" s="21"/>
    </row>
    <row r="346" spans="1:11" ht="23.25" customHeight="1">
      <c r="A346" s="62" t="s">
        <v>177</v>
      </c>
      <c r="B346" s="63" t="s">
        <v>1</v>
      </c>
      <c r="C346" s="63" t="s">
        <v>108</v>
      </c>
      <c r="D346" s="63" t="s">
        <v>178</v>
      </c>
      <c r="E346" s="63" t="s">
        <v>34</v>
      </c>
      <c r="F346" s="64">
        <f>F347</f>
        <v>4384.1</v>
      </c>
      <c r="G346" s="64">
        <f>G347</f>
        <v>4378.1</v>
      </c>
      <c r="H346" s="58">
        <f t="shared" si="16"/>
        <v>99.86314180789671</v>
      </c>
      <c r="I346" s="28"/>
      <c r="J346" s="84"/>
      <c r="K346" s="21"/>
    </row>
    <row r="347" spans="1:11" ht="35.25" customHeight="1">
      <c r="A347" s="62" t="s">
        <v>47</v>
      </c>
      <c r="B347" s="63" t="s">
        <v>1</v>
      </c>
      <c r="C347" s="63" t="s">
        <v>108</v>
      </c>
      <c r="D347" s="63" t="s">
        <v>179</v>
      </c>
      <c r="E347" s="63" t="s">
        <v>34</v>
      </c>
      <c r="F347" s="64">
        <f>F348</f>
        <v>4384.1</v>
      </c>
      <c r="G347" s="64">
        <f>G348</f>
        <v>4378.1</v>
      </c>
      <c r="H347" s="58">
        <f t="shared" si="16"/>
        <v>99.86314180789671</v>
      </c>
      <c r="I347" s="28"/>
      <c r="J347" s="84"/>
      <c r="K347" s="21"/>
    </row>
    <row r="348" spans="1:11" ht="32.25" customHeight="1">
      <c r="A348" s="62" t="s">
        <v>49</v>
      </c>
      <c r="B348" s="63" t="s">
        <v>1</v>
      </c>
      <c r="C348" s="63" t="s">
        <v>108</v>
      </c>
      <c r="D348" s="63" t="s">
        <v>179</v>
      </c>
      <c r="E348" s="63" t="s">
        <v>48</v>
      </c>
      <c r="F348" s="64">
        <v>4384.1</v>
      </c>
      <c r="G348" s="64">
        <v>4378.1</v>
      </c>
      <c r="H348" s="58">
        <f t="shared" si="16"/>
        <v>99.86314180789671</v>
      </c>
      <c r="I348" s="28"/>
      <c r="J348" s="84"/>
      <c r="K348" s="21"/>
    </row>
    <row r="349" spans="1:11" ht="82.5" customHeight="1">
      <c r="A349" s="62" t="s">
        <v>439</v>
      </c>
      <c r="B349" s="63" t="s">
        <v>1</v>
      </c>
      <c r="C349" s="63" t="s">
        <v>108</v>
      </c>
      <c r="D349" s="63" t="s">
        <v>116</v>
      </c>
      <c r="E349" s="63" t="s">
        <v>34</v>
      </c>
      <c r="F349" s="64">
        <f>F350</f>
        <v>1463</v>
      </c>
      <c r="G349" s="64">
        <f>G350</f>
        <v>978.3</v>
      </c>
      <c r="H349" s="58">
        <f t="shared" si="16"/>
        <v>66.86944634313055</v>
      </c>
      <c r="I349" s="28"/>
      <c r="J349" s="84"/>
      <c r="K349" s="21"/>
    </row>
    <row r="350" spans="1:11" ht="36" customHeight="1">
      <c r="A350" s="62" t="s">
        <v>5</v>
      </c>
      <c r="B350" s="63" t="s">
        <v>1</v>
      </c>
      <c r="C350" s="63" t="s">
        <v>108</v>
      </c>
      <c r="D350" s="63" t="s">
        <v>116</v>
      </c>
      <c r="E350" s="63" t="s">
        <v>48</v>
      </c>
      <c r="F350" s="64">
        <v>1463</v>
      </c>
      <c r="G350" s="64">
        <v>978.3</v>
      </c>
      <c r="H350" s="58">
        <f t="shared" si="16"/>
        <v>66.86944634313055</v>
      </c>
      <c r="I350" s="28"/>
      <c r="J350" s="84"/>
      <c r="K350" s="21"/>
    </row>
    <row r="351" spans="1:11" s="14" customFormat="1" ht="25.5" customHeight="1">
      <c r="A351" s="62" t="s">
        <v>4</v>
      </c>
      <c r="B351" s="63" t="s">
        <v>1</v>
      </c>
      <c r="C351" s="63" t="s">
        <v>164</v>
      </c>
      <c r="D351" s="63"/>
      <c r="E351" s="63"/>
      <c r="F351" s="64">
        <f>F352+F355</f>
        <v>7650.6</v>
      </c>
      <c r="G351" s="64">
        <f>G352+G355</f>
        <v>7427</v>
      </c>
      <c r="H351" s="58">
        <f t="shared" si="16"/>
        <v>97.07735341019004</v>
      </c>
      <c r="I351" s="28"/>
      <c r="J351" s="84"/>
      <c r="K351" s="35"/>
    </row>
    <row r="352" spans="1:11" s="14" customFormat="1" ht="34.5" customHeight="1">
      <c r="A352" s="62" t="s">
        <v>106</v>
      </c>
      <c r="B352" s="63" t="s">
        <v>1</v>
      </c>
      <c r="C352" s="63" t="s">
        <v>164</v>
      </c>
      <c r="D352" s="63" t="s">
        <v>105</v>
      </c>
      <c r="E352" s="63" t="s">
        <v>34</v>
      </c>
      <c r="F352" s="64">
        <f>F353</f>
        <v>6619.6</v>
      </c>
      <c r="G352" s="64">
        <f>G353</f>
        <v>6609.4</v>
      </c>
      <c r="H352" s="58">
        <f t="shared" si="16"/>
        <v>99.84591213970631</v>
      </c>
      <c r="I352" s="28"/>
      <c r="J352" s="84"/>
      <c r="K352" s="47"/>
    </row>
    <row r="353" spans="1:11" s="14" customFormat="1" ht="36.75" customHeight="1">
      <c r="A353" s="62" t="s">
        <v>47</v>
      </c>
      <c r="B353" s="63" t="s">
        <v>1</v>
      </c>
      <c r="C353" s="63" t="s">
        <v>164</v>
      </c>
      <c r="D353" s="63" t="s">
        <v>107</v>
      </c>
      <c r="E353" s="63"/>
      <c r="F353" s="64">
        <f>F354</f>
        <v>6619.6</v>
      </c>
      <c r="G353" s="64">
        <f>G354</f>
        <v>6609.4</v>
      </c>
      <c r="H353" s="58">
        <f t="shared" si="16"/>
        <v>99.84591213970631</v>
      </c>
      <c r="I353" s="28"/>
      <c r="J353" s="84"/>
      <c r="K353" s="47"/>
    </row>
    <row r="354" spans="1:11" s="14" customFormat="1" ht="32.25" customHeight="1">
      <c r="A354" s="62" t="s">
        <v>5</v>
      </c>
      <c r="B354" s="63" t="s">
        <v>1</v>
      </c>
      <c r="C354" s="63" t="s">
        <v>164</v>
      </c>
      <c r="D354" s="63" t="s">
        <v>107</v>
      </c>
      <c r="E354" s="63" t="s">
        <v>48</v>
      </c>
      <c r="F354" s="64">
        <v>6619.6</v>
      </c>
      <c r="G354" s="64">
        <v>6609.4</v>
      </c>
      <c r="H354" s="58">
        <f t="shared" si="16"/>
        <v>99.84591213970631</v>
      </c>
      <c r="I354" s="28"/>
      <c r="J354" s="84"/>
      <c r="K354" s="47"/>
    </row>
    <row r="355" spans="1:11" s="14" customFormat="1" ht="84" customHeight="1">
      <c r="A355" s="62" t="s">
        <v>439</v>
      </c>
      <c r="B355" s="63" t="s">
        <v>1</v>
      </c>
      <c r="C355" s="63" t="s">
        <v>164</v>
      </c>
      <c r="D355" s="63" t="s">
        <v>116</v>
      </c>
      <c r="E355" s="63"/>
      <c r="F355" s="64">
        <f>F356</f>
        <v>1031</v>
      </c>
      <c r="G355" s="64">
        <f>G356</f>
        <v>817.6</v>
      </c>
      <c r="H355" s="58">
        <f t="shared" si="16"/>
        <v>79.30164888457809</v>
      </c>
      <c r="I355" s="28"/>
      <c r="J355" s="84"/>
      <c r="K355" s="47"/>
    </row>
    <row r="356" spans="1:11" s="14" customFormat="1" ht="34.5" customHeight="1">
      <c r="A356" s="62" t="s">
        <v>5</v>
      </c>
      <c r="B356" s="63" t="s">
        <v>1</v>
      </c>
      <c r="C356" s="63" t="s">
        <v>164</v>
      </c>
      <c r="D356" s="63" t="s">
        <v>116</v>
      </c>
      <c r="E356" s="63" t="s">
        <v>48</v>
      </c>
      <c r="F356" s="64">
        <v>1031</v>
      </c>
      <c r="G356" s="64">
        <v>817.6</v>
      </c>
      <c r="H356" s="58">
        <f t="shared" si="16"/>
        <v>79.30164888457809</v>
      </c>
      <c r="I356" s="28"/>
      <c r="J356" s="84"/>
      <c r="K356" s="47"/>
    </row>
    <row r="357" spans="1:11" s="14" customFormat="1" ht="53.25" customHeight="1">
      <c r="A357" s="62" t="s">
        <v>111</v>
      </c>
      <c r="B357" s="63" t="s">
        <v>1</v>
      </c>
      <c r="C357" s="63" t="s">
        <v>110</v>
      </c>
      <c r="D357" s="63" t="s">
        <v>34</v>
      </c>
      <c r="E357" s="63" t="s">
        <v>34</v>
      </c>
      <c r="F357" s="64">
        <f>F358+F361</f>
        <v>1176</v>
      </c>
      <c r="G357" s="64">
        <f>G358+G361</f>
        <v>1174.4</v>
      </c>
      <c r="H357" s="58">
        <f t="shared" si="16"/>
        <v>99.86394557823131</v>
      </c>
      <c r="I357" s="28"/>
      <c r="J357" s="84"/>
      <c r="K357" s="35"/>
    </row>
    <row r="358" spans="1:11" s="14" customFormat="1" ht="114" customHeight="1">
      <c r="A358" s="62" t="s">
        <v>113</v>
      </c>
      <c r="B358" s="63" t="s">
        <v>1</v>
      </c>
      <c r="C358" s="63" t="s">
        <v>110</v>
      </c>
      <c r="D358" s="63" t="s">
        <v>112</v>
      </c>
      <c r="E358" s="63" t="s">
        <v>34</v>
      </c>
      <c r="F358" s="64">
        <f>F359</f>
        <v>1176</v>
      </c>
      <c r="G358" s="64">
        <f>G359</f>
        <v>1174.4</v>
      </c>
      <c r="H358" s="58">
        <f t="shared" si="16"/>
        <v>99.86394557823131</v>
      </c>
      <c r="I358" s="28"/>
      <c r="J358" s="84"/>
      <c r="K358" s="47"/>
    </row>
    <row r="359" spans="1:11" s="14" customFormat="1" ht="36" customHeight="1">
      <c r="A359" s="62" t="s">
        <v>47</v>
      </c>
      <c r="B359" s="63" t="s">
        <v>1</v>
      </c>
      <c r="C359" s="63" t="s">
        <v>110</v>
      </c>
      <c r="D359" s="63" t="s">
        <v>114</v>
      </c>
      <c r="E359" s="63" t="s">
        <v>34</v>
      </c>
      <c r="F359" s="64">
        <f>F360</f>
        <v>1176</v>
      </c>
      <c r="G359" s="64">
        <f>G360</f>
        <v>1174.4</v>
      </c>
      <c r="H359" s="58">
        <f t="shared" si="16"/>
        <v>99.86394557823131</v>
      </c>
      <c r="I359" s="28"/>
      <c r="J359" s="84"/>
      <c r="K359" s="47"/>
    </row>
    <row r="360" spans="1:11" s="14" customFormat="1" ht="33.75" customHeight="1">
      <c r="A360" s="62" t="s">
        <v>49</v>
      </c>
      <c r="B360" s="63" t="s">
        <v>1</v>
      </c>
      <c r="C360" s="63" t="s">
        <v>110</v>
      </c>
      <c r="D360" s="63" t="s">
        <v>114</v>
      </c>
      <c r="E360" s="63" t="s">
        <v>48</v>
      </c>
      <c r="F360" s="64">
        <v>1176</v>
      </c>
      <c r="G360" s="64">
        <v>1174.4</v>
      </c>
      <c r="H360" s="58">
        <f t="shared" si="16"/>
        <v>99.86394557823131</v>
      </c>
      <c r="I360" s="28"/>
      <c r="J360" s="84"/>
      <c r="K360" s="47"/>
    </row>
    <row r="361" spans="1:11" s="14" customFormat="1" ht="33.75" customHeight="1" hidden="1">
      <c r="A361" s="62" t="s">
        <v>277</v>
      </c>
      <c r="B361" s="63" t="s">
        <v>1</v>
      </c>
      <c r="C361" s="63" t="s">
        <v>110</v>
      </c>
      <c r="D361" s="63" t="s">
        <v>39</v>
      </c>
      <c r="E361" s="63"/>
      <c r="F361" s="92">
        <f>F362</f>
        <v>0</v>
      </c>
      <c r="G361" s="93"/>
      <c r="H361" s="58" t="e">
        <f t="shared" si="16"/>
        <v>#DIV/0!</v>
      </c>
      <c r="I361" s="86"/>
      <c r="J361" s="84"/>
      <c r="K361" s="47"/>
    </row>
    <row r="362" spans="1:11" s="14" customFormat="1" ht="50.25" customHeight="1" hidden="1">
      <c r="A362" s="62" t="s">
        <v>278</v>
      </c>
      <c r="B362" s="63" t="s">
        <v>1</v>
      </c>
      <c r="C362" s="63" t="s">
        <v>110</v>
      </c>
      <c r="D362" s="63" t="s">
        <v>279</v>
      </c>
      <c r="E362" s="63"/>
      <c r="F362" s="92">
        <f>F363</f>
        <v>0</v>
      </c>
      <c r="G362" s="93"/>
      <c r="H362" s="58" t="e">
        <f t="shared" si="16"/>
        <v>#DIV/0!</v>
      </c>
      <c r="I362" s="86"/>
      <c r="J362" s="84"/>
      <c r="K362" s="47"/>
    </row>
    <row r="363" spans="1:11" s="14" customFormat="1" ht="33.75" customHeight="1" hidden="1">
      <c r="A363" s="62" t="s">
        <v>280</v>
      </c>
      <c r="B363" s="63" t="s">
        <v>1</v>
      </c>
      <c r="C363" s="63" t="s">
        <v>281</v>
      </c>
      <c r="D363" s="63" t="s">
        <v>282</v>
      </c>
      <c r="E363" s="63" t="s">
        <v>181</v>
      </c>
      <c r="F363" s="92"/>
      <c r="G363" s="93"/>
      <c r="H363" s="58" t="e">
        <f t="shared" si="16"/>
        <v>#DIV/0!</v>
      </c>
      <c r="I363" s="86"/>
      <c r="J363" s="84"/>
      <c r="K363" s="47"/>
    </row>
    <row r="364" spans="1:11" s="3" customFormat="1" ht="38.25" customHeight="1">
      <c r="A364" s="56" t="s">
        <v>25</v>
      </c>
      <c r="B364" s="57" t="s">
        <v>8</v>
      </c>
      <c r="C364" s="57" t="s">
        <v>34</v>
      </c>
      <c r="D364" s="57" t="s">
        <v>34</v>
      </c>
      <c r="E364" s="57" t="s">
        <v>34</v>
      </c>
      <c r="F364" s="58">
        <f>F365+F370</f>
        <v>35863.7</v>
      </c>
      <c r="G364" s="58">
        <f>G365+G370</f>
        <v>35831.899999999994</v>
      </c>
      <c r="H364" s="58">
        <f t="shared" si="16"/>
        <v>99.91133095581326</v>
      </c>
      <c r="I364" s="83"/>
      <c r="J364" s="84"/>
      <c r="K364" s="35"/>
    </row>
    <row r="365" spans="1:11" s="4" customFormat="1" ht="24.75" customHeight="1">
      <c r="A365" s="59" t="s">
        <v>61</v>
      </c>
      <c r="B365" s="60" t="s">
        <v>8</v>
      </c>
      <c r="C365" s="60" t="s">
        <v>60</v>
      </c>
      <c r="D365" s="60" t="s">
        <v>34</v>
      </c>
      <c r="E365" s="60" t="s">
        <v>34</v>
      </c>
      <c r="F365" s="61">
        <f aca="true" t="shared" si="18" ref="F365:G368">F366</f>
        <v>3750.6</v>
      </c>
      <c r="G365" s="61">
        <f t="shared" si="18"/>
        <v>3720.5</v>
      </c>
      <c r="H365" s="58">
        <f t="shared" si="16"/>
        <v>99.19746173945502</v>
      </c>
      <c r="I365" s="85"/>
      <c r="J365" s="84"/>
      <c r="K365" s="35"/>
    </row>
    <row r="366" spans="1:11" s="25" customFormat="1" ht="20.25" customHeight="1">
      <c r="A366" s="62" t="s">
        <v>118</v>
      </c>
      <c r="B366" s="63" t="s">
        <v>8</v>
      </c>
      <c r="C366" s="63" t="s">
        <v>117</v>
      </c>
      <c r="D366" s="63" t="s">
        <v>34</v>
      </c>
      <c r="E366" s="63" t="s">
        <v>34</v>
      </c>
      <c r="F366" s="64">
        <f>F367</f>
        <v>3750.6</v>
      </c>
      <c r="G366" s="64">
        <f t="shared" si="18"/>
        <v>3720.5</v>
      </c>
      <c r="H366" s="58">
        <f t="shared" si="16"/>
        <v>99.19746173945502</v>
      </c>
      <c r="I366" s="28"/>
      <c r="J366" s="84"/>
      <c r="K366" s="35"/>
    </row>
    <row r="367" spans="1:11" s="25" customFormat="1" ht="35.25" customHeight="1">
      <c r="A367" s="62" t="s">
        <v>120</v>
      </c>
      <c r="B367" s="63" t="s">
        <v>8</v>
      </c>
      <c r="C367" s="63" t="s">
        <v>117</v>
      </c>
      <c r="D367" s="63" t="s">
        <v>119</v>
      </c>
      <c r="E367" s="63" t="s">
        <v>34</v>
      </c>
      <c r="F367" s="64">
        <f t="shared" si="18"/>
        <v>3750.6</v>
      </c>
      <c r="G367" s="64">
        <f t="shared" si="18"/>
        <v>3720.5</v>
      </c>
      <c r="H367" s="58">
        <f t="shared" si="16"/>
        <v>99.19746173945502</v>
      </c>
      <c r="I367" s="28"/>
      <c r="J367" s="84"/>
      <c r="K367" s="48"/>
    </row>
    <row r="368" spans="1:11" s="25" customFormat="1" ht="31.5">
      <c r="A368" s="62" t="s">
        <v>47</v>
      </c>
      <c r="B368" s="63" t="s">
        <v>8</v>
      </c>
      <c r="C368" s="63" t="s">
        <v>117</v>
      </c>
      <c r="D368" s="63" t="s">
        <v>121</v>
      </c>
      <c r="E368" s="63" t="s">
        <v>34</v>
      </c>
      <c r="F368" s="64">
        <f t="shared" si="18"/>
        <v>3750.6</v>
      </c>
      <c r="G368" s="64">
        <f t="shared" si="18"/>
        <v>3720.5</v>
      </c>
      <c r="H368" s="58">
        <f t="shared" si="16"/>
        <v>99.19746173945502</v>
      </c>
      <c r="I368" s="28"/>
      <c r="J368" s="84"/>
      <c r="K368" s="48"/>
    </row>
    <row r="369" spans="1:11" s="25" customFormat="1" ht="33.75" customHeight="1">
      <c r="A369" s="62" t="s">
        <v>49</v>
      </c>
      <c r="B369" s="63" t="s">
        <v>8</v>
      </c>
      <c r="C369" s="63" t="s">
        <v>117</v>
      </c>
      <c r="D369" s="63" t="s">
        <v>121</v>
      </c>
      <c r="E369" s="63" t="s">
        <v>48</v>
      </c>
      <c r="F369" s="64">
        <v>3750.6</v>
      </c>
      <c r="G369" s="64">
        <v>3720.5</v>
      </c>
      <c r="H369" s="58">
        <f t="shared" si="16"/>
        <v>99.19746173945502</v>
      </c>
      <c r="I369" s="28"/>
      <c r="J369" s="84"/>
      <c r="K369" s="48"/>
    </row>
    <row r="370" spans="1:11" s="4" customFormat="1" ht="35.25" customHeight="1">
      <c r="A370" s="59" t="s">
        <v>63</v>
      </c>
      <c r="B370" s="60" t="s">
        <v>8</v>
      </c>
      <c r="C370" s="60" t="s">
        <v>62</v>
      </c>
      <c r="D370" s="60" t="s">
        <v>34</v>
      </c>
      <c r="E370" s="60" t="s">
        <v>34</v>
      </c>
      <c r="F370" s="61">
        <f>F371+F387</f>
        <v>32113.1</v>
      </c>
      <c r="G370" s="61">
        <f>G371+G387</f>
        <v>32111.399999999998</v>
      </c>
      <c r="H370" s="58">
        <f t="shared" si="16"/>
        <v>99.99470621023818</v>
      </c>
      <c r="I370" s="85"/>
      <c r="J370" s="84"/>
      <c r="K370" s="35"/>
    </row>
    <row r="371" spans="1:11" ht="23.25" customHeight="1">
      <c r="A371" s="62" t="s">
        <v>128</v>
      </c>
      <c r="B371" s="63" t="s">
        <v>8</v>
      </c>
      <c r="C371" s="63" t="s">
        <v>127</v>
      </c>
      <c r="D371" s="63" t="s">
        <v>34</v>
      </c>
      <c r="E371" s="63" t="s">
        <v>34</v>
      </c>
      <c r="F371" s="64">
        <f>F375+F381+F378+F384+F372</f>
        <v>30107.5</v>
      </c>
      <c r="G371" s="64">
        <f>G375+G381+G378+G384+G372</f>
        <v>30106.1</v>
      </c>
      <c r="H371" s="58">
        <f t="shared" si="16"/>
        <v>99.9953499958482</v>
      </c>
      <c r="I371" s="28"/>
      <c r="J371" s="84"/>
      <c r="K371" s="35"/>
    </row>
    <row r="372" spans="1:11" ht="65.25" customHeight="1">
      <c r="A372" s="62" t="s">
        <v>218</v>
      </c>
      <c r="B372" s="63" t="s">
        <v>8</v>
      </c>
      <c r="C372" s="63" t="s">
        <v>127</v>
      </c>
      <c r="D372" s="63" t="s">
        <v>219</v>
      </c>
      <c r="E372" s="63"/>
      <c r="F372" s="64">
        <f>F373</f>
        <v>3448.6</v>
      </c>
      <c r="G372" s="64">
        <f>G373</f>
        <v>3448.6</v>
      </c>
      <c r="H372" s="58">
        <f t="shared" si="16"/>
        <v>100</v>
      </c>
      <c r="I372" s="28"/>
      <c r="J372" s="84"/>
      <c r="K372" s="35"/>
    </row>
    <row r="373" spans="1:11" ht="23.25" customHeight="1">
      <c r="A373" s="62" t="s">
        <v>507</v>
      </c>
      <c r="B373" s="63" t="s">
        <v>8</v>
      </c>
      <c r="C373" s="63" t="s">
        <v>127</v>
      </c>
      <c r="D373" s="63" t="s">
        <v>417</v>
      </c>
      <c r="E373" s="63"/>
      <c r="F373" s="64">
        <f>F374</f>
        <v>3448.6</v>
      </c>
      <c r="G373" s="64">
        <f>G374</f>
        <v>3448.6</v>
      </c>
      <c r="H373" s="58">
        <f t="shared" si="16"/>
        <v>100</v>
      </c>
      <c r="I373" s="28"/>
      <c r="J373" s="84"/>
      <c r="K373" s="35"/>
    </row>
    <row r="374" spans="1:11" ht="23.25" customHeight="1">
      <c r="A374" s="62" t="s">
        <v>220</v>
      </c>
      <c r="B374" s="63" t="s">
        <v>8</v>
      </c>
      <c r="C374" s="63" t="s">
        <v>127</v>
      </c>
      <c r="D374" s="63" t="s">
        <v>417</v>
      </c>
      <c r="E374" s="63" t="s">
        <v>18</v>
      </c>
      <c r="F374" s="64">
        <v>3448.6</v>
      </c>
      <c r="G374" s="64">
        <v>3448.6</v>
      </c>
      <c r="H374" s="58">
        <f t="shared" si="16"/>
        <v>100</v>
      </c>
      <c r="I374" s="28"/>
      <c r="J374" s="84"/>
      <c r="K374" s="35"/>
    </row>
    <row r="375" spans="1:11" ht="51.75" customHeight="1">
      <c r="A375" s="62" t="s">
        <v>130</v>
      </c>
      <c r="B375" s="63" t="s">
        <v>8</v>
      </c>
      <c r="C375" s="63" t="s">
        <v>127</v>
      </c>
      <c r="D375" s="63" t="s">
        <v>129</v>
      </c>
      <c r="E375" s="63" t="s">
        <v>34</v>
      </c>
      <c r="F375" s="64">
        <f>F376</f>
        <v>18591.9</v>
      </c>
      <c r="G375" s="64">
        <f>G376</f>
        <v>18591.5</v>
      </c>
      <c r="H375" s="58">
        <f t="shared" si="16"/>
        <v>99.99784852543311</v>
      </c>
      <c r="I375" s="28"/>
      <c r="J375" s="84"/>
      <c r="K375" s="21"/>
    </row>
    <row r="376" spans="1:11" ht="35.25" customHeight="1">
      <c r="A376" s="62" t="s">
        <v>47</v>
      </c>
      <c r="B376" s="63" t="s">
        <v>8</v>
      </c>
      <c r="C376" s="63" t="s">
        <v>127</v>
      </c>
      <c r="D376" s="63" t="s">
        <v>131</v>
      </c>
      <c r="E376" s="63" t="s">
        <v>34</v>
      </c>
      <c r="F376" s="64">
        <f>F377</f>
        <v>18591.9</v>
      </c>
      <c r="G376" s="64">
        <f>G377</f>
        <v>18591.5</v>
      </c>
      <c r="H376" s="58">
        <f t="shared" si="16"/>
        <v>99.99784852543311</v>
      </c>
      <c r="I376" s="28"/>
      <c r="J376" s="84"/>
      <c r="K376" s="21"/>
    </row>
    <row r="377" spans="1:11" ht="30.75" customHeight="1">
      <c r="A377" s="62" t="s">
        <v>49</v>
      </c>
      <c r="B377" s="63" t="s">
        <v>8</v>
      </c>
      <c r="C377" s="63" t="s">
        <v>127</v>
      </c>
      <c r="D377" s="63" t="s">
        <v>131</v>
      </c>
      <c r="E377" s="63" t="s">
        <v>48</v>
      </c>
      <c r="F377" s="64">
        <v>18591.9</v>
      </c>
      <c r="G377" s="64">
        <v>18591.5</v>
      </c>
      <c r="H377" s="58">
        <f t="shared" si="16"/>
        <v>99.99784852543311</v>
      </c>
      <c r="I377" s="28"/>
      <c r="J377" s="84"/>
      <c r="K377" s="21"/>
    </row>
    <row r="378" spans="1:11" ht="24" customHeight="1">
      <c r="A378" s="62" t="s">
        <v>237</v>
      </c>
      <c r="B378" s="63" t="s">
        <v>8</v>
      </c>
      <c r="C378" s="63" t="s">
        <v>238</v>
      </c>
      <c r="D378" s="63" t="s">
        <v>239</v>
      </c>
      <c r="E378" s="63"/>
      <c r="F378" s="64">
        <f>F379</f>
        <v>1291.6</v>
      </c>
      <c r="G378" s="64">
        <f>G379</f>
        <v>1290.9</v>
      </c>
      <c r="H378" s="58">
        <f t="shared" si="16"/>
        <v>99.94580365438217</v>
      </c>
      <c r="I378" s="28"/>
      <c r="J378" s="84"/>
      <c r="K378" s="21"/>
    </row>
    <row r="379" spans="1:11" ht="33.75" customHeight="1">
      <c r="A379" s="62" t="s">
        <v>47</v>
      </c>
      <c r="B379" s="63" t="s">
        <v>8</v>
      </c>
      <c r="C379" s="63" t="s">
        <v>238</v>
      </c>
      <c r="D379" s="63" t="s">
        <v>240</v>
      </c>
      <c r="E379" s="63"/>
      <c r="F379" s="64">
        <f>F380</f>
        <v>1291.6</v>
      </c>
      <c r="G379" s="64">
        <f>G380</f>
        <v>1290.9</v>
      </c>
      <c r="H379" s="58">
        <f t="shared" si="16"/>
        <v>99.94580365438217</v>
      </c>
      <c r="I379" s="28"/>
      <c r="J379" s="84"/>
      <c r="K379" s="21"/>
    </row>
    <row r="380" spans="1:11" ht="31.5" customHeight="1">
      <c r="A380" s="62" t="s">
        <v>49</v>
      </c>
      <c r="B380" s="63" t="s">
        <v>8</v>
      </c>
      <c r="C380" s="63" t="s">
        <v>238</v>
      </c>
      <c r="D380" s="63" t="s">
        <v>240</v>
      </c>
      <c r="E380" s="63" t="s">
        <v>48</v>
      </c>
      <c r="F380" s="64">
        <v>1291.6</v>
      </c>
      <c r="G380" s="64">
        <v>1290.9</v>
      </c>
      <c r="H380" s="58">
        <f t="shared" si="16"/>
        <v>99.94580365438217</v>
      </c>
      <c r="I380" s="28"/>
      <c r="J380" s="84"/>
      <c r="K380" s="21"/>
    </row>
    <row r="381" spans="1:11" ht="23.25" customHeight="1">
      <c r="A381" s="62" t="s">
        <v>133</v>
      </c>
      <c r="B381" s="63" t="s">
        <v>8</v>
      </c>
      <c r="C381" s="63" t="s">
        <v>127</v>
      </c>
      <c r="D381" s="63" t="s">
        <v>132</v>
      </c>
      <c r="E381" s="63" t="s">
        <v>34</v>
      </c>
      <c r="F381" s="64">
        <f>F382</f>
        <v>6688.4</v>
      </c>
      <c r="G381" s="64">
        <f>G382</f>
        <v>6688.1</v>
      </c>
      <c r="H381" s="58">
        <f aca="true" t="shared" si="19" ref="H381:H455">G381/F381*100</f>
        <v>99.99551462233121</v>
      </c>
      <c r="I381" s="28"/>
      <c r="J381" s="84"/>
      <c r="K381" s="21"/>
    </row>
    <row r="382" spans="1:11" ht="33.75" customHeight="1">
      <c r="A382" s="62" t="s">
        <v>47</v>
      </c>
      <c r="B382" s="63" t="s">
        <v>8</v>
      </c>
      <c r="C382" s="63" t="s">
        <v>127</v>
      </c>
      <c r="D382" s="63" t="s">
        <v>134</v>
      </c>
      <c r="E382" s="63" t="s">
        <v>34</v>
      </c>
      <c r="F382" s="64">
        <f>F383</f>
        <v>6688.4</v>
      </c>
      <c r="G382" s="64">
        <f>G383</f>
        <v>6688.1</v>
      </c>
      <c r="H382" s="58">
        <f t="shared" si="19"/>
        <v>99.99551462233121</v>
      </c>
      <c r="I382" s="28"/>
      <c r="J382" s="84"/>
      <c r="K382" s="21"/>
    </row>
    <row r="383" spans="1:11" ht="33.75" customHeight="1">
      <c r="A383" s="62" t="s">
        <v>49</v>
      </c>
      <c r="B383" s="63" t="s">
        <v>8</v>
      </c>
      <c r="C383" s="63" t="s">
        <v>127</v>
      </c>
      <c r="D383" s="63" t="s">
        <v>134</v>
      </c>
      <c r="E383" s="63" t="s">
        <v>48</v>
      </c>
      <c r="F383" s="64">
        <v>6688.4</v>
      </c>
      <c r="G383" s="64">
        <v>6688.1</v>
      </c>
      <c r="H383" s="58">
        <f t="shared" si="19"/>
        <v>99.99551462233121</v>
      </c>
      <c r="I383" s="28"/>
      <c r="J383" s="84"/>
      <c r="K383" s="21"/>
    </row>
    <row r="384" spans="1:11" ht="49.5" customHeight="1">
      <c r="A384" s="62" t="s">
        <v>283</v>
      </c>
      <c r="B384" s="63" t="s">
        <v>8</v>
      </c>
      <c r="C384" s="63" t="s">
        <v>127</v>
      </c>
      <c r="D384" s="63" t="s">
        <v>284</v>
      </c>
      <c r="E384" s="63"/>
      <c r="F384" s="64">
        <f>F385</f>
        <v>87</v>
      </c>
      <c r="G384" s="64">
        <f>G385</f>
        <v>87</v>
      </c>
      <c r="H384" s="58">
        <f t="shared" si="19"/>
        <v>100</v>
      </c>
      <c r="I384" s="86"/>
      <c r="J384" s="84"/>
      <c r="K384" s="21"/>
    </row>
    <row r="385" spans="1:11" ht="49.5" customHeight="1">
      <c r="A385" s="62" t="s">
        <v>285</v>
      </c>
      <c r="B385" s="63" t="s">
        <v>8</v>
      </c>
      <c r="C385" s="63" t="s">
        <v>127</v>
      </c>
      <c r="D385" s="63" t="s">
        <v>286</v>
      </c>
      <c r="E385" s="63"/>
      <c r="F385" s="64">
        <f>F386</f>
        <v>87</v>
      </c>
      <c r="G385" s="64">
        <f>G386</f>
        <v>87</v>
      </c>
      <c r="H385" s="58">
        <f t="shared" si="19"/>
        <v>100</v>
      </c>
      <c r="I385" s="86"/>
      <c r="J385" s="84"/>
      <c r="K385" s="21"/>
    </row>
    <row r="386" spans="1:11" ht="30.75" customHeight="1">
      <c r="A386" s="62" t="s">
        <v>49</v>
      </c>
      <c r="B386" s="63" t="s">
        <v>8</v>
      </c>
      <c r="C386" s="63" t="s">
        <v>127</v>
      </c>
      <c r="D386" s="63" t="s">
        <v>286</v>
      </c>
      <c r="E386" s="63" t="s">
        <v>48</v>
      </c>
      <c r="F386" s="64">
        <v>87</v>
      </c>
      <c r="G386" s="107">
        <v>87</v>
      </c>
      <c r="H386" s="58">
        <f t="shared" si="19"/>
        <v>100</v>
      </c>
      <c r="I386" s="86"/>
      <c r="J386" s="84"/>
      <c r="K386" s="21"/>
    </row>
    <row r="387" spans="1:11" ht="51" customHeight="1">
      <c r="A387" s="62" t="s">
        <v>65</v>
      </c>
      <c r="B387" s="63" t="s">
        <v>8</v>
      </c>
      <c r="C387" s="63" t="s">
        <v>64</v>
      </c>
      <c r="D387" s="63" t="s">
        <v>34</v>
      </c>
      <c r="E387" s="63" t="s">
        <v>34</v>
      </c>
      <c r="F387" s="64">
        <f>F388+F391</f>
        <v>2005.6</v>
      </c>
      <c r="G387" s="64">
        <f>G388+G391</f>
        <v>2005.3</v>
      </c>
      <c r="H387" s="58">
        <f t="shared" si="19"/>
        <v>99.98504188272837</v>
      </c>
      <c r="I387" s="28"/>
      <c r="J387" s="84"/>
      <c r="K387" s="35"/>
    </row>
    <row r="388" spans="1:11" ht="82.5" customHeight="1">
      <c r="A388" s="62" t="s">
        <v>45</v>
      </c>
      <c r="B388" s="63" t="s">
        <v>8</v>
      </c>
      <c r="C388" s="63" t="s">
        <v>64</v>
      </c>
      <c r="D388" s="63" t="s">
        <v>159</v>
      </c>
      <c r="E388" s="63" t="s">
        <v>34</v>
      </c>
      <c r="F388" s="64">
        <f>F389</f>
        <v>664.8</v>
      </c>
      <c r="G388" s="64">
        <f>G389</f>
        <v>664.7</v>
      </c>
      <c r="H388" s="58">
        <f t="shared" si="19"/>
        <v>99.9849578820698</v>
      </c>
      <c r="I388" s="28"/>
      <c r="J388" s="84"/>
      <c r="K388" s="21"/>
    </row>
    <row r="389" spans="1:11" ht="23.25" customHeight="1">
      <c r="A389" s="62" t="s">
        <v>46</v>
      </c>
      <c r="B389" s="63" t="s">
        <v>8</v>
      </c>
      <c r="C389" s="63" t="s">
        <v>64</v>
      </c>
      <c r="D389" s="63" t="s">
        <v>157</v>
      </c>
      <c r="E389" s="63" t="s">
        <v>34</v>
      </c>
      <c r="F389" s="64">
        <f>F390</f>
        <v>664.8</v>
      </c>
      <c r="G389" s="64">
        <f>G390</f>
        <v>664.7</v>
      </c>
      <c r="H389" s="58">
        <f t="shared" si="19"/>
        <v>99.9849578820698</v>
      </c>
      <c r="I389" s="28"/>
      <c r="J389" s="84"/>
      <c r="K389" s="21"/>
    </row>
    <row r="390" spans="1:11" ht="33" customHeight="1">
      <c r="A390" s="62" t="s">
        <v>160</v>
      </c>
      <c r="B390" s="63" t="s">
        <v>8</v>
      </c>
      <c r="C390" s="63" t="s">
        <v>64</v>
      </c>
      <c r="D390" s="63" t="s">
        <v>157</v>
      </c>
      <c r="E390" s="63" t="s">
        <v>158</v>
      </c>
      <c r="F390" s="64">
        <v>664.8</v>
      </c>
      <c r="G390" s="64">
        <v>664.7</v>
      </c>
      <c r="H390" s="58">
        <f t="shared" si="19"/>
        <v>99.9849578820698</v>
      </c>
      <c r="I390" s="28"/>
      <c r="J390" s="84"/>
      <c r="K390" s="21"/>
    </row>
    <row r="391" spans="1:11" ht="116.25" customHeight="1">
      <c r="A391" s="62" t="s">
        <v>113</v>
      </c>
      <c r="B391" s="63" t="s">
        <v>8</v>
      </c>
      <c r="C391" s="63" t="s">
        <v>64</v>
      </c>
      <c r="D391" s="63" t="s">
        <v>112</v>
      </c>
      <c r="E391" s="63" t="s">
        <v>34</v>
      </c>
      <c r="F391" s="64">
        <f>F392</f>
        <v>1340.8</v>
      </c>
      <c r="G391" s="64">
        <f>G392</f>
        <v>1340.6</v>
      </c>
      <c r="H391" s="58">
        <f t="shared" si="19"/>
        <v>99.98508353221956</v>
      </c>
      <c r="I391" s="28"/>
      <c r="J391" s="84"/>
      <c r="K391" s="21"/>
    </row>
    <row r="392" spans="1:11" ht="34.5" customHeight="1">
      <c r="A392" s="62" t="s">
        <v>47</v>
      </c>
      <c r="B392" s="63" t="s">
        <v>8</v>
      </c>
      <c r="C392" s="63" t="s">
        <v>64</v>
      </c>
      <c r="D392" s="63" t="s">
        <v>114</v>
      </c>
      <c r="E392" s="63"/>
      <c r="F392" s="64">
        <f>F393</f>
        <v>1340.8</v>
      </c>
      <c r="G392" s="64">
        <f>G393</f>
        <v>1340.6</v>
      </c>
      <c r="H392" s="58">
        <f t="shared" si="19"/>
        <v>99.98508353221956</v>
      </c>
      <c r="I392" s="28"/>
      <c r="J392" s="84"/>
      <c r="K392" s="21"/>
    </row>
    <row r="393" spans="1:11" ht="31.5" customHeight="1">
      <c r="A393" s="62" t="s">
        <v>5</v>
      </c>
      <c r="B393" s="63" t="s">
        <v>8</v>
      </c>
      <c r="C393" s="63" t="s">
        <v>64</v>
      </c>
      <c r="D393" s="63" t="s">
        <v>114</v>
      </c>
      <c r="E393" s="63" t="s">
        <v>48</v>
      </c>
      <c r="F393" s="64">
        <v>1340.8</v>
      </c>
      <c r="G393" s="64">
        <v>1340.6</v>
      </c>
      <c r="H393" s="58">
        <f t="shared" si="19"/>
        <v>99.98508353221956</v>
      </c>
      <c r="I393" s="28"/>
      <c r="J393" s="84"/>
      <c r="K393" s="21"/>
    </row>
    <row r="394" spans="1:11" ht="31.5" customHeight="1">
      <c r="A394" s="119" t="s">
        <v>470</v>
      </c>
      <c r="B394" s="120" t="s">
        <v>379</v>
      </c>
      <c r="C394" s="120"/>
      <c r="D394" s="120"/>
      <c r="E394" s="120"/>
      <c r="F394" s="121">
        <f>F395+F397+F399</f>
        <v>1455.9</v>
      </c>
      <c r="G394" s="121">
        <f>G395+G397+G399</f>
        <v>1455.9</v>
      </c>
      <c r="H394" s="58">
        <f t="shared" si="19"/>
        <v>100</v>
      </c>
      <c r="I394" s="28"/>
      <c r="J394" s="84"/>
      <c r="K394" s="21"/>
    </row>
    <row r="395" spans="1:11" ht="31.5" customHeight="1">
      <c r="A395" s="62" t="s">
        <v>471</v>
      </c>
      <c r="B395" s="63" t="s">
        <v>379</v>
      </c>
      <c r="C395" s="63" t="s">
        <v>381</v>
      </c>
      <c r="D395" s="63" t="s">
        <v>385</v>
      </c>
      <c r="E395" s="63"/>
      <c r="F395" s="64">
        <f>F396</f>
        <v>658</v>
      </c>
      <c r="G395" s="64">
        <f>G396</f>
        <v>658</v>
      </c>
      <c r="H395" s="58">
        <f t="shared" si="19"/>
        <v>100</v>
      </c>
      <c r="I395" s="28"/>
      <c r="J395" s="84"/>
      <c r="K395" s="21"/>
    </row>
    <row r="396" spans="1:11" ht="31.5" customHeight="1">
      <c r="A396" s="62" t="s">
        <v>160</v>
      </c>
      <c r="B396" s="63" t="s">
        <v>379</v>
      </c>
      <c r="C396" s="63" t="s">
        <v>381</v>
      </c>
      <c r="D396" s="63" t="s">
        <v>385</v>
      </c>
      <c r="E396" s="63" t="s">
        <v>37</v>
      </c>
      <c r="F396" s="64">
        <v>658</v>
      </c>
      <c r="G396" s="64">
        <v>658</v>
      </c>
      <c r="H396" s="58">
        <f t="shared" si="19"/>
        <v>100</v>
      </c>
      <c r="I396" s="28"/>
      <c r="J396" s="84"/>
      <c r="K396" s="21"/>
    </row>
    <row r="397" spans="1:11" ht="31.5" customHeight="1">
      <c r="A397" s="62" t="s">
        <v>386</v>
      </c>
      <c r="B397" s="63" t="s">
        <v>379</v>
      </c>
      <c r="C397" s="63" t="s">
        <v>381</v>
      </c>
      <c r="D397" s="63" t="s">
        <v>387</v>
      </c>
      <c r="E397" s="63"/>
      <c r="F397" s="64">
        <f>F398</f>
        <v>658</v>
      </c>
      <c r="G397" s="64">
        <f>G398</f>
        <v>658</v>
      </c>
      <c r="H397" s="58">
        <f t="shared" si="19"/>
        <v>100</v>
      </c>
      <c r="I397" s="28"/>
      <c r="J397" s="84"/>
      <c r="K397" s="21"/>
    </row>
    <row r="398" spans="1:11" ht="31.5" customHeight="1">
      <c r="A398" s="62" t="s">
        <v>160</v>
      </c>
      <c r="B398" s="63" t="s">
        <v>379</v>
      </c>
      <c r="C398" s="63" t="s">
        <v>381</v>
      </c>
      <c r="D398" s="63" t="s">
        <v>387</v>
      </c>
      <c r="E398" s="63" t="s">
        <v>37</v>
      </c>
      <c r="F398" s="64">
        <v>658</v>
      </c>
      <c r="G398" s="64">
        <v>658</v>
      </c>
      <c r="H398" s="58">
        <f t="shared" si="19"/>
        <v>100</v>
      </c>
      <c r="I398" s="28"/>
      <c r="J398" s="84"/>
      <c r="K398" s="21"/>
    </row>
    <row r="399" spans="1:11" ht="96.75" customHeight="1">
      <c r="A399" s="62" t="s">
        <v>472</v>
      </c>
      <c r="B399" s="63" t="s">
        <v>379</v>
      </c>
      <c r="C399" s="63" t="s">
        <v>381</v>
      </c>
      <c r="D399" s="63" t="s">
        <v>445</v>
      </c>
      <c r="E399" s="63"/>
      <c r="F399" s="64">
        <f>F400</f>
        <v>139.9</v>
      </c>
      <c r="G399" s="64">
        <f>G400</f>
        <v>139.9</v>
      </c>
      <c r="H399" s="58">
        <f t="shared" si="19"/>
        <v>100</v>
      </c>
      <c r="I399" s="28"/>
      <c r="J399" s="84"/>
      <c r="K399" s="21"/>
    </row>
    <row r="400" spans="1:11" ht="31.5" customHeight="1">
      <c r="A400" s="62" t="s">
        <v>160</v>
      </c>
      <c r="B400" s="63" t="s">
        <v>379</v>
      </c>
      <c r="C400" s="63" t="s">
        <v>381</v>
      </c>
      <c r="D400" s="63" t="s">
        <v>445</v>
      </c>
      <c r="E400" s="63" t="s">
        <v>37</v>
      </c>
      <c r="F400" s="64">
        <v>139.9</v>
      </c>
      <c r="G400" s="64">
        <v>139.9</v>
      </c>
      <c r="H400" s="58">
        <f t="shared" si="19"/>
        <v>100</v>
      </c>
      <c r="I400" s="28"/>
      <c r="J400" s="84"/>
      <c r="K400" s="21"/>
    </row>
    <row r="401" spans="1:11" s="3" customFormat="1" ht="52.5" customHeight="1">
      <c r="A401" s="56" t="s">
        <v>291</v>
      </c>
      <c r="B401" s="57" t="s">
        <v>9</v>
      </c>
      <c r="C401" s="57" t="s">
        <v>34</v>
      </c>
      <c r="D401" s="57" t="s">
        <v>34</v>
      </c>
      <c r="E401" s="57" t="s">
        <v>34</v>
      </c>
      <c r="F401" s="58">
        <f>F402+F448+F451</f>
        <v>194076.09999999998</v>
      </c>
      <c r="G401" s="58">
        <f>G402+G448+G451</f>
        <v>192773.99999999997</v>
      </c>
      <c r="H401" s="58">
        <f t="shared" si="19"/>
        <v>99.32907761439971</v>
      </c>
      <c r="I401" s="83"/>
      <c r="J401" s="84"/>
      <c r="K401" s="35"/>
    </row>
    <row r="402" spans="1:11" s="4" customFormat="1" ht="19.5" customHeight="1">
      <c r="A402" s="59" t="s">
        <v>61</v>
      </c>
      <c r="B402" s="60" t="s">
        <v>9</v>
      </c>
      <c r="C402" s="60" t="s">
        <v>60</v>
      </c>
      <c r="D402" s="60" t="s">
        <v>34</v>
      </c>
      <c r="E402" s="60" t="s">
        <v>34</v>
      </c>
      <c r="F402" s="61">
        <f>F403+F407+F431+F435</f>
        <v>193704.3</v>
      </c>
      <c r="G402" s="61">
        <f>G403+G407+G431+G435</f>
        <v>192402.19999999998</v>
      </c>
      <c r="H402" s="58">
        <f t="shared" si="19"/>
        <v>99.32778983223398</v>
      </c>
      <c r="I402" s="85"/>
      <c r="J402" s="84"/>
      <c r="K402" s="35"/>
    </row>
    <row r="403" spans="1:11" s="4" customFormat="1" ht="19.5" customHeight="1">
      <c r="A403" s="74" t="s">
        <v>10</v>
      </c>
      <c r="B403" s="75" t="s">
        <v>9</v>
      </c>
      <c r="C403" s="75" t="s">
        <v>11</v>
      </c>
      <c r="D403" s="75"/>
      <c r="E403" s="75"/>
      <c r="F403" s="76">
        <f aca="true" t="shared" si="20" ref="F403:G405">F404</f>
        <v>27713.4</v>
      </c>
      <c r="G403" s="76">
        <f t="shared" si="20"/>
        <v>27364.3</v>
      </c>
      <c r="H403" s="58">
        <f t="shared" si="19"/>
        <v>98.74032056694595</v>
      </c>
      <c r="I403" s="89"/>
      <c r="J403" s="84"/>
      <c r="K403" s="37"/>
    </row>
    <row r="404" spans="1:11" s="4" customFormat="1" ht="24" customHeight="1">
      <c r="A404" s="74" t="s">
        <v>12</v>
      </c>
      <c r="B404" s="75" t="s">
        <v>9</v>
      </c>
      <c r="C404" s="75" t="s">
        <v>11</v>
      </c>
      <c r="D404" s="75" t="s">
        <v>13</v>
      </c>
      <c r="E404" s="75"/>
      <c r="F404" s="76">
        <f t="shared" si="20"/>
        <v>27713.4</v>
      </c>
      <c r="G404" s="76">
        <f t="shared" si="20"/>
        <v>27364.3</v>
      </c>
      <c r="H404" s="58">
        <f t="shared" si="19"/>
        <v>98.74032056694595</v>
      </c>
      <c r="I404" s="89"/>
      <c r="J404" s="84"/>
      <c r="K404" s="37"/>
    </row>
    <row r="405" spans="1:11" s="4" customFormat="1" ht="34.5" customHeight="1">
      <c r="A405" s="74" t="s">
        <v>47</v>
      </c>
      <c r="B405" s="75" t="s">
        <v>9</v>
      </c>
      <c r="C405" s="75" t="s">
        <v>11</v>
      </c>
      <c r="D405" s="75" t="s">
        <v>167</v>
      </c>
      <c r="E405" s="75"/>
      <c r="F405" s="76">
        <f t="shared" si="20"/>
        <v>27713.4</v>
      </c>
      <c r="G405" s="76">
        <f t="shared" si="20"/>
        <v>27364.3</v>
      </c>
      <c r="H405" s="58">
        <f t="shared" si="19"/>
        <v>98.74032056694595</v>
      </c>
      <c r="I405" s="89"/>
      <c r="J405" s="84"/>
      <c r="K405" s="37"/>
    </row>
    <row r="406" spans="1:11" s="4" customFormat="1" ht="35.25" customHeight="1">
      <c r="A406" s="74" t="s">
        <v>49</v>
      </c>
      <c r="B406" s="75" t="s">
        <v>9</v>
      </c>
      <c r="C406" s="75" t="s">
        <v>11</v>
      </c>
      <c r="D406" s="75" t="s">
        <v>167</v>
      </c>
      <c r="E406" s="75" t="s">
        <v>48</v>
      </c>
      <c r="F406" s="76">
        <v>27713.4</v>
      </c>
      <c r="G406" s="76">
        <v>27364.3</v>
      </c>
      <c r="H406" s="58">
        <f t="shared" si="19"/>
        <v>98.74032056694595</v>
      </c>
      <c r="I406" s="89"/>
      <c r="J406" s="84"/>
      <c r="K406" s="37"/>
    </row>
    <row r="407" spans="1:11" ht="18.75" customHeight="1">
      <c r="A407" s="74" t="s">
        <v>118</v>
      </c>
      <c r="B407" s="75" t="s">
        <v>9</v>
      </c>
      <c r="C407" s="75" t="s">
        <v>117</v>
      </c>
      <c r="D407" s="75" t="s">
        <v>34</v>
      </c>
      <c r="E407" s="75" t="s">
        <v>34</v>
      </c>
      <c r="F407" s="76">
        <f>F412+F428+F429+F420+F416+F408</f>
        <v>159324.6</v>
      </c>
      <c r="G407" s="76">
        <f>G412+G428+G429+G420+G416+G408</f>
        <v>158371.6</v>
      </c>
      <c r="H407" s="58">
        <f t="shared" si="19"/>
        <v>99.40185005956394</v>
      </c>
      <c r="I407" s="89"/>
      <c r="J407" s="84"/>
      <c r="K407" s="35"/>
    </row>
    <row r="408" spans="1:11" ht="66.75" customHeight="1">
      <c r="A408" s="74" t="s">
        <v>508</v>
      </c>
      <c r="B408" s="75" t="s">
        <v>9</v>
      </c>
      <c r="C408" s="75" t="s">
        <v>117</v>
      </c>
      <c r="D408" s="75" t="s">
        <v>445</v>
      </c>
      <c r="E408" s="75"/>
      <c r="F408" s="76">
        <f>F409</f>
        <v>120</v>
      </c>
      <c r="G408" s="76">
        <f>G409</f>
        <v>120</v>
      </c>
      <c r="H408" s="58">
        <f t="shared" si="19"/>
        <v>100</v>
      </c>
      <c r="I408" s="89"/>
      <c r="J408" s="84"/>
      <c r="K408" s="35"/>
    </row>
    <row r="409" spans="1:11" ht="32.25" customHeight="1">
      <c r="A409" s="74" t="s">
        <v>49</v>
      </c>
      <c r="B409" s="75" t="s">
        <v>9</v>
      </c>
      <c r="C409" s="75" t="s">
        <v>117</v>
      </c>
      <c r="D409" s="75" t="s">
        <v>445</v>
      </c>
      <c r="E409" s="75" t="s">
        <v>48</v>
      </c>
      <c r="F409" s="76">
        <v>120</v>
      </c>
      <c r="G409" s="76">
        <v>120</v>
      </c>
      <c r="H409" s="58">
        <f t="shared" si="19"/>
        <v>100</v>
      </c>
      <c r="I409" s="89"/>
      <c r="J409" s="84"/>
      <c r="K409" s="35"/>
    </row>
    <row r="410" spans="1:11" ht="48.75" customHeight="1">
      <c r="A410" s="74" t="s">
        <v>136</v>
      </c>
      <c r="B410" s="75" t="s">
        <v>9</v>
      </c>
      <c r="C410" s="75" t="s">
        <v>117</v>
      </c>
      <c r="D410" s="75" t="s">
        <v>135</v>
      </c>
      <c r="E410" s="75" t="s">
        <v>34</v>
      </c>
      <c r="F410" s="76">
        <f>F411</f>
        <v>113101.8</v>
      </c>
      <c r="G410" s="76">
        <f>G411</f>
        <v>112473.3</v>
      </c>
      <c r="H410" s="58">
        <f t="shared" si="19"/>
        <v>99.44430592616563</v>
      </c>
      <c r="I410" s="89"/>
      <c r="J410" s="84"/>
      <c r="K410" s="21"/>
    </row>
    <row r="411" spans="1:11" ht="35.25" customHeight="1">
      <c r="A411" s="74" t="s">
        <v>47</v>
      </c>
      <c r="B411" s="75" t="s">
        <v>9</v>
      </c>
      <c r="C411" s="75" t="s">
        <v>117</v>
      </c>
      <c r="D411" s="75" t="s">
        <v>137</v>
      </c>
      <c r="E411" s="75" t="s">
        <v>34</v>
      </c>
      <c r="F411" s="76">
        <f>F412</f>
        <v>113101.8</v>
      </c>
      <c r="G411" s="76">
        <f>G412</f>
        <v>112473.3</v>
      </c>
      <c r="H411" s="58">
        <f t="shared" si="19"/>
        <v>99.44430592616563</v>
      </c>
      <c r="I411" s="89"/>
      <c r="J411" s="84"/>
      <c r="K411" s="21"/>
    </row>
    <row r="412" spans="1:11" ht="31.5">
      <c r="A412" s="74" t="s">
        <v>49</v>
      </c>
      <c r="B412" s="75" t="s">
        <v>9</v>
      </c>
      <c r="C412" s="75" t="s">
        <v>117</v>
      </c>
      <c r="D412" s="75" t="s">
        <v>137</v>
      </c>
      <c r="E412" s="75" t="s">
        <v>48</v>
      </c>
      <c r="F412" s="76">
        <v>113101.8</v>
      </c>
      <c r="G412" s="76">
        <v>112473.3</v>
      </c>
      <c r="H412" s="58">
        <f t="shared" si="19"/>
        <v>99.44430592616563</v>
      </c>
      <c r="I412" s="89"/>
      <c r="J412" s="84"/>
      <c r="K412" s="21"/>
    </row>
    <row r="413" spans="1:11" ht="15.75" customHeight="1" hidden="1">
      <c r="A413" s="74" t="s">
        <v>354</v>
      </c>
      <c r="B413" s="75" t="s">
        <v>9</v>
      </c>
      <c r="C413" s="75" t="s">
        <v>117</v>
      </c>
      <c r="D413" s="75" t="s">
        <v>355</v>
      </c>
      <c r="E413" s="75" t="s">
        <v>34</v>
      </c>
      <c r="F413" s="97">
        <f>F415</f>
        <v>13000</v>
      </c>
      <c r="G413" s="93"/>
      <c r="H413" s="58">
        <f t="shared" si="19"/>
        <v>0</v>
      </c>
      <c r="I413" s="86"/>
      <c r="J413" s="84"/>
      <c r="K413" s="21"/>
    </row>
    <row r="414" spans="1:11" ht="63" customHeight="1" hidden="1">
      <c r="A414" s="74" t="s">
        <v>356</v>
      </c>
      <c r="B414" s="75" t="s">
        <v>9</v>
      </c>
      <c r="C414" s="75" t="s">
        <v>117</v>
      </c>
      <c r="D414" s="75" t="s">
        <v>357</v>
      </c>
      <c r="E414" s="75"/>
      <c r="F414" s="97">
        <f>F415</f>
        <v>13000</v>
      </c>
      <c r="G414" s="93"/>
      <c r="H414" s="58">
        <f t="shared" si="19"/>
        <v>0</v>
      </c>
      <c r="I414" s="86"/>
      <c r="J414" s="84"/>
      <c r="K414" s="21"/>
    </row>
    <row r="415" spans="1:11" ht="31.5" customHeight="1" hidden="1">
      <c r="A415" s="74" t="s">
        <v>49</v>
      </c>
      <c r="B415" s="75" t="s">
        <v>9</v>
      </c>
      <c r="C415" s="75" t="s">
        <v>117</v>
      </c>
      <c r="D415" s="75" t="s">
        <v>168</v>
      </c>
      <c r="E415" s="75" t="s">
        <v>48</v>
      </c>
      <c r="F415" s="97">
        <v>13000</v>
      </c>
      <c r="G415" s="93"/>
      <c r="H415" s="58">
        <f t="shared" si="19"/>
        <v>0</v>
      </c>
      <c r="I415" s="86"/>
      <c r="J415" s="84"/>
      <c r="K415" s="21"/>
    </row>
    <row r="416" spans="1:11" ht="31.5" customHeight="1">
      <c r="A416" s="74" t="s">
        <v>14</v>
      </c>
      <c r="B416" s="75" t="s">
        <v>9</v>
      </c>
      <c r="C416" s="75" t="s">
        <v>117</v>
      </c>
      <c r="D416" s="75" t="s">
        <v>138</v>
      </c>
      <c r="E416" s="75"/>
      <c r="F416" s="76">
        <f>F417</f>
        <v>2534</v>
      </c>
      <c r="G416" s="76">
        <f>G417</f>
        <v>2295.5</v>
      </c>
      <c r="H416" s="58">
        <f t="shared" si="19"/>
        <v>90.58800315706394</v>
      </c>
      <c r="I416" s="86"/>
      <c r="J416" s="84"/>
      <c r="K416" s="21"/>
    </row>
    <row r="417" spans="1:11" ht="31.5" customHeight="1">
      <c r="A417" s="74" t="s">
        <v>49</v>
      </c>
      <c r="B417" s="75" t="s">
        <v>9</v>
      </c>
      <c r="C417" s="75" t="s">
        <v>117</v>
      </c>
      <c r="D417" s="75" t="s">
        <v>138</v>
      </c>
      <c r="E417" s="75" t="s">
        <v>48</v>
      </c>
      <c r="F417" s="76">
        <v>2534</v>
      </c>
      <c r="G417" s="105">
        <v>2295.5</v>
      </c>
      <c r="H417" s="58">
        <f t="shared" si="19"/>
        <v>90.58800315706394</v>
      </c>
      <c r="I417" s="86"/>
      <c r="J417" s="84"/>
      <c r="K417" s="21"/>
    </row>
    <row r="418" spans="1:11" ht="47.25" customHeight="1" hidden="1">
      <c r="A418" s="74" t="s">
        <v>252</v>
      </c>
      <c r="B418" s="75" t="s">
        <v>9</v>
      </c>
      <c r="C418" s="75" t="s">
        <v>117</v>
      </c>
      <c r="D418" s="75" t="s">
        <v>253</v>
      </c>
      <c r="E418" s="75"/>
      <c r="F418" s="97">
        <f>F419</f>
        <v>0</v>
      </c>
      <c r="G418" s="93"/>
      <c r="H418" s="58" t="e">
        <f t="shared" si="19"/>
        <v>#DIV/0!</v>
      </c>
      <c r="I418" s="86"/>
      <c r="J418" s="84"/>
      <c r="K418" s="21"/>
    </row>
    <row r="419" spans="1:11" ht="31.5" customHeight="1" hidden="1">
      <c r="A419" s="74" t="s">
        <v>49</v>
      </c>
      <c r="B419" s="75" t="s">
        <v>9</v>
      </c>
      <c r="C419" s="75" t="s">
        <v>117</v>
      </c>
      <c r="D419" s="75" t="s">
        <v>253</v>
      </c>
      <c r="E419" s="75" t="s">
        <v>48</v>
      </c>
      <c r="F419" s="97"/>
      <c r="G419" s="100"/>
      <c r="H419" s="58" t="e">
        <f t="shared" si="19"/>
        <v>#DIV/0!</v>
      </c>
      <c r="I419" s="86"/>
      <c r="J419" s="84"/>
      <c r="K419" s="21"/>
    </row>
    <row r="420" spans="1:16" ht="25.5" customHeight="1">
      <c r="A420" s="74" t="s">
        <v>354</v>
      </c>
      <c r="B420" s="75" t="s">
        <v>9</v>
      </c>
      <c r="C420" s="75" t="s">
        <v>117</v>
      </c>
      <c r="D420" s="75" t="s">
        <v>355</v>
      </c>
      <c r="E420" s="75" t="s">
        <v>34</v>
      </c>
      <c r="F420" s="117">
        <f>F421+F423</f>
        <v>27572.7</v>
      </c>
      <c r="G420" s="117">
        <f>G421+G423</f>
        <v>27572.7</v>
      </c>
      <c r="H420" s="58">
        <f t="shared" si="19"/>
        <v>100</v>
      </c>
      <c r="I420" s="21"/>
      <c r="J420" s="21"/>
      <c r="K420" s="21"/>
      <c r="L420" s="21"/>
      <c r="M420" s="21"/>
      <c r="N420" s="33"/>
      <c r="O420" s="21"/>
      <c r="P420" s="21"/>
    </row>
    <row r="421" spans="1:16" ht="66.75" customHeight="1">
      <c r="A421" s="74" t="s">
        <v>469</v>
      </c>
      <c r="B421" s="75" t="s">
        <v>9</v>
      </c>
      <c r="C421" s="75" t="s">
        <v>117</v>
      </c>
      <c r="D421" s="75" t="s">
        <v>357</v>
      </c>
      <c r="E421" s="75"/>
      <c r="F421" s="117">
        <f>F422</f>
        <v>26237</v>
      </c>
      <c r="G421" s="117">
        <f>G422</f>
        <v>26237</v>
      </c>
      <c r="H421" s="58">
        <f t="shared" si="19"/>
        <v>100</v>
      </c>
      <c r="I421" s="21"/>
      <c r="J421" s="21"/>
      <c r="K421" s="21"/>
      <c r="L421" s="21"/>
      <c r="M421" s="21"/>
      <c r="N421" s="33"/>
      <c r="O421" s="21"/>
      <c r="P421" s="21"/>
    </row>
    <row r="422" spans="1:16" ht="36" customHeight="1">
      <c r="A422" s="74" t="s">
        <v>49</v>
      </c>
      <c r="B422" s="75" t="s">
        <v>9</v>
      </c>
      <c r="C422" s="75" t="s">
        <v>117</v>
      </c>
      <c r="D422" s="75" t="s">
        <v>357</v>
      </c>
      <c r="E422" s="75" t="s">
        <v>48</v>
      </c>
      <c r="F422" s="117">
        <v>26237</v>
      </c>
      <c r="G422" s="117">
        <v>26237</v>
      </c>
      <c r="H422" s="58">
        <f t="shared" si="19"/>
        <v>100</v>
      </c>
      <c r="I422" s="21"/>
      <c r="J422" s="21"/>
      <c r="K422" s="21"/>
      <c r="L422" s="21"/>
      <c r="M422" s="21"/>
      <c r="N422" s="33"/>
      <c r="O422" s="21"/>
      <c r="P422" s="21"/>
    </row>
    <row r="423" spans="1:16" ht="115.5" customHeight="1">
      <c r="A423" s="74" t="s">
        <v>454</v>
      </c>
      <c r="B423" s="75" t="s">
        <v>9</v>
      </c>
      <c r="C423" s="75" t="s">
        <v>117</v>
      </c>
      <c r="D423" s="75" t="s">
        <v>452</v>
      </c>
      <c r="E423" s="75"/>
      <c r="F423" s="76">
        <f>F424</f>
        <v>1335.7</v>
      </c>
      <c r="G423" s="76">
        <f>G424</f>
        <v>1335.7</v>
      </c>
      <c r="H423" s="58">
        <f t="shared" si="19"/>
        <v>100</v>
      </c>
      <c r="I423" s="21"/>
      <c r="J423" s="21"/>
      <c r="K423" s="21"/>
      <c r="L423" s="21"/>
      <c r="N423" s="33"/>
      <c r="O423" s="21"/>
      <c r="P423" s="21"/>
    </row>
    <row r="424" spans="1:16" ht="23.25" customHeight="1">
      <c r="A424" s="74" t="s">
        <v>38</v>
      </c>
      <c r="B424" s="75" t="s">
        <v>9</v>
      </c>
      <c r="C424" s="75" t="s">
        <v>117</v>
      </c>
      <c r="D424" s="75" t="s">
        <v>452</v>
      </c>
      <c r="E424" s="75" t="s">
        <v>37</v>
      </c>
      <c r="F424" s="76">
        <v>1335.7</v>
      </c>
      <c r="G424" s="76">
        <v>1335.7</v>
      </c>
      <c r="H424" s="58">
        <f t="shared" si="19"/>
        <v>100</v>
      </c>
      <c r="I424" s="21"/>
      <c r="J424" s="21"/>
      <c r="K424" s="21"/>
      <c r="L424" s="21"/>
      <c r="N424" s="33"/>
      <c r="O424" s="21"/>
      <c r="P424" s="21"/>
    </row>
    <row r="425" spans="1:11" ht="31.5" customHeight="1" hidden="1">
      <c r="A425" s="74" t="s">
        <v>49</v>
      </c>
      <c r="B425" s="75" t="s">
        <v>9</v>
      </c>
      <c r="C425" s="75" t="s">
        <v>117</v>
      </c>
      <c r="D425" s="75" t="s">
        <v>253</v>
      </c>
      <c r="E425" s="75" t="s">
        <v>48</v>
      </c>
      <c r="F425" s="97"/>
      <c r="G425" s="102"/>
      <c r="H425" s="58" t="e">
        <f t="shared" si="19"/>
        <v>#DIV/0!</v>
      </c>
      <c r="I425" s="86"/>
      <c r="J425" s="84"/>
      <c r="K425" s="21"/>
    </row>
    <row r="426" spans="1:11" ht="38.25" customHeight="1">
      <c r="A426" s="74" t="s">
        <v>120</v>
      </c>
      <c r="B426" s="75" t="s">
        <v>9</v>
      </c>
      <c r="C426" s="75" t="s">
        <v>117</v>
      </c>
      <c r="D426" s="75" t="s">
        <v>119</v>
      </c>
      <c r="E426" s="75" t="s">
        <v>34</v>
      </c>
      <c r="F426" s="76">
        <f>F427</f>
        <v>15996.1</v>
      </c>
      <c r="G426" s="76">
        <f>G427</f>
        <v>15910.1</v>
      </c>
      <c r="H426" s="58">
        <f t="shared" si="19"/>
        <v>99.46236895243216</v>
      </c>
      <c r="I426" s="89"/>
      <c r="J426" s="84"/>
      <c r="K426" s="21"/>
    </row>
    <row r="427" spans="1:11" ht="35.25" customHeight="1">
      <c r="A427" s="74" t="s">
        <v>47</v>
      </c>
      <c r="B427" s="75" t="s">
        <v>9</v>
      </c>
      <c r="C427" s="75" t="s">
        <v>117</v>
      </c>
      <c r="D427" s="75" t="s">
        <v>121</v>
      </c>
      <c r="E427" s="75" t="s">
        <v>34</v>
      </c>
      <c r="F427" s="76">
        <f>F428</f>
        <v>15996.1</v>
      </c>
      <c r="G427" s="76">
        <f>G428</f>
        <v>15910.1</v>
      </c>
      <c r="H427" s="58">
        <f t="shared" si="19"/>
        <v>99.46236895243216</v>
      </c>
      <c r="I427" s="89"/>
      <c r="J427" s="84"/>
      <c r="K427" s="21"/>
    </row>
    <row r="428" spans="1:11" ht="34.5" customHeight="1">
      <c r="A428" s="74" t="s">
        <v>49</v>
      </c>
      <c r="B428" s="75" t="s">
        <v>9</v>
      </c>
      <c r="C428" s="75" t="s">
        <v>117</v>
      </c>
      <c r="D428" s="75" t="s">
        <v>121</v>
      </c>
      <c r="E428" s="75" t="s">
        <v>48</v>
      </c>
      <c r="F428" s="76">
        <v>15996.1</v>
      </c>
      <c r="G428" s="76">
        <v>15910.1</v>
      </c>
      <c r="H428" s="58">
        <f t="shared" si="19"/>
        <v>99.46236895243216</v>
      </c>
      <c r="I428" s="89"/>
      <c r="J428" s="84"/>
      <c r="K428" s="21"/>
    </row>
    <row r="429" spans="1:11" ht="34.5" customHeight="1" hidden="1">
      <c r="A429" s="74" t="s">
        <v>14</v>
      </c>
      <c r="B429" s="75" t="s">
        <v>9</v>
      </c>
      <c r="C429" s="75" t="s">
        <v>117</v>
      </c>
      <c r="D429" s="75" t="s">
        <v>138</v>
      </c>
      <c r="E429" s="75"/>
      <c r="F429" s="97">
        <f>F430</f>
        <v>0</v>
      </c>
      <c r="G429" s="97">
        <f>G430</f>
        <v>0</v>
      </c>
      <c r="H429" s="58" t="e">
        <f t="shared" si="19"/>
        <v>#DIV/0!</v>
      </c>
      <c r="I429" s="89"/>
      <c r="J429" s="84"/>
      <c r="K429" s="21"/>
    </row>
    <row r="430" spans="1:11" ht="34.5" customHeight="1" hidden="1">
      <c r="A430" s="74" t="s">
        <v>49</v>
      </c>
      <c r="B430" s="75" t="s">
        <v>9</v>
      </c>
      <c r="C430" s="75" t="s">
        <v>117</v>
      </c>
      <c r="D430" s="75" t="s">
        <v>138</v>
      </c>
      <c r="E430" s="75" t="s">
        <v>48</v>
      </c>
      <c r="F430" s="97">
        <v>0</v>
      </c>
      <c r="G430" s="97">
        <v>0</v>
      </c>
      <c r="H430" s="58" t="e">
        <f t="shared" si="19"/>
        <v>#DIV/0!</v>
      </c>
      <c r="I430" s="89"/>
      <c r="J430" s="84"/>
      <c r="K430" s="21"/>
    </row>
    <row r="431" spans="1:11" ht="34.5" customHeight="1">
      <c r="A431" s="74" t="s">
        <v>201</v>
      </c>
      <c r="B431" s="75" t="s">
        <v>9</v>
      </c>
      <c r="C431" s="75" t="s">
        <v>202</v>
      </c>
      <c r="D431" s="75"/>
      <c r="E431" s="75"/>
      <c r="F431" s="76">
        <f>F432</f>
        <v>2736.5</v>
      </c>
      <c r="G431" s="76">
        <f>G432</f>
        <v>2736.5</v>
      </c>
      <c r="H431" s="58">
        <f t="shared" si="19"/>
        <v>100</v>
      </c>
      <c r="I431" s="89"/>
      <c r="J431" s="84"/>
      <c r="K431" s="21"/>
    </row>
    <row r="432" spans="1:11" ht="37.5" customHeight="1">
      <c r="A432" s="74" t="s">
        <v>422</v>
      </c>
      <c r="B432" s="75" t="s">
        <v>9</v>
      </c>
      <c r="C432" s="75" t="s">
        <v>202</v>
      </c>
      <c r="D432" s="75" t="s">
        <v>423</v>
      </c>
      <c r="E432" s="75"/>
      <c r="F432" s="76">
        <f>F433</f>
        <v>2736.5</v>
      </c>
      <c r="G432" s="76">
        <f>G433</f>
        <v>2736.5</v>
      </c>
      <c r="H432" s="58">
        <f t="shared" si="19"/>
        <v>100</v>
      </c>
      <c r="I432" s="89"/>
      <c r="J432" s="84"/>
      <c r="K432" s="21"/>
    </row>
    <row r="433" spans="1:11" ht="36.75" customHeight="1">
      <c r="A433" s="74" t="s">
        <v>49</v>
      </c>
      <c r="B433" s="75" t="s">
        <v>9</v>
      </c>
      <c r="C433" s="75" t="s">
        <v>202</v>
      </c>
      <c r="D433" s="75" t="s">
        <v>423</v>
      </c>
      <c r="E433" s="75" t="s">
        <v>48</v>
      </c>
      <c r="F433" s="76">
        <v>2736.5</v>
      </c>
      <c r="G433" s="76">
        <v>2736.5</v>
      </c>
      <c r="H433" s="58">
        <f t="shared" si="19"/>
        <v>100</v>
      </c>
      <c r="I433" s="89"/>
      <c r="J433" s="84"/>
      <c r="K433" s="21"/>
    </row>
    <row r="434" spans="1:11" ht="15.75" customHeight="1" hidden="1">
      <c r="A434" s="74"/>
      <c r="B434" s="75"/>
      <c r="C434" s="75"/>
      <c r="D434" s="75"/>
      <c r="E434" s="75"/>
      <c r="F434" s="97"/>
      <c r="G434" s="93"/>
      <c r="H434" s="58" t="e">
        <f t="shared" si="19"/>
        <v>#DIV/0!</v>
      </c>
      <c r="I434" s="86"/>
      <c r="J434" s="84"/>
      <c r="K434" s="43"/>
    </row>
    <row r="435" spans="1:11" ht="33" customHeight="1">
      <c r="A435" s="74" t="s">
        <v>85</v>
      </c>
      <c r="B435" s="75" t="s">
        <v>9</v>
      </c>
      <c r="C435" s="75" t="s">
        <v>84</v>
      </c>
      <c r="D435" s="75" t="s">
        <v>34</v>
      </c>
      <c r="E435" s="75" t="s">
        <v>34</v>
      </c>
      <c r="F435" s="76">
        <f>F436+F444+F439</f>
        <v>3929.8</v>
      </c>
      <c r="G435" s="76">
        <f>G436+G444+G439</f>
        <v>3929.8</v>
      </c>
      <c r="H435" s="58">
        <f t="shared" si="19"/>
        <v>100</v>
      </c>
      <c r="I435" s="89"/>
      <c r="J435" s="84"/>
      <c r="K435" s="21"/>
    </row>
    <row r="436" spans="1:11" ht="83.25" customHeight="1">
      <c r="A436" s="74" t="s">
        <v>45</v>
      </c>
      <c r="B436" s="75" t="s">
        <v>9</v>
      </c>
      <c r="C436" s="75" t="s">
        <v>84</v>
      </c>
      <c r="D436" s="75" t="s">
        <v>159</v>
      </c>
      <c r="E436" s="75" t="s">
        <v>34</v>
      </c>
      <c r="F436" s="76">
        <f>F437</f>
        <v>888.5</v>
      </c>
      <c r="G436" s="76">
        <f>G437</f>
        <v>888.5</v>
      </c>
      <c r="H436" s="58">
        <f t="shared" si="19"/>
        <v>100</v>
      </c>
      <c r="I436" s="89"/>
      <c r="J436" s="84"/>
      <c r="K436" s="21"/>
    </row>
    <row r="437" spans="1:11" ht="26.25" customHeight="1">
      <c r="A437" s="74" t="s">
        <v>46</v>
      </c>
      <c r="B437" s="75" t="s">
        <v>9</v>
      </c>
      <c r="C437" s="75" t="s">
        <v>84</v>
      </c>
      <c r="D437" s="75" t="s">
        <v>157</v>
      </c>
      <c r="E437" s="75" t="s">
        <v>34</v>
      </c>
      <c r="F437" s="76">
        <f>F438</f>
        <v>888.5</v>
      </c>
      <c r="G437" s="76">
        <f>G438</f>
        <v>888.5</v>
      </c>
      <c r="H437" s="58">
        <f t="shared" si="19"/>
        <v>100</v>
      </c>
      <c r="I437" s="89"/>
      <c r="J437" s="84"/>
      <c r="K437" s="21"/>
    </row>
    <row r="438" spans="1:11" ht="33.75" customHeight="1">
      <c r="A438" s="74" t="s">
        <v>160</v>
      </c>
      <c r="B438" s="75" t="s">
        <v>9</v>
      </c>
      <c r="C438" s="75" t="s">
        <v>84</v>
      </c>
      <c r="D438" s="75" t="s">
        <v>157</v>
      </c>
      <c r="E438" s="75" t="s">
        <v>158</v>
      </c>
      <c r="F438" s="76">
        <v>888.5</v>
      </c>
      <c r="G438" s="76">
        <v>888.5</v>
      </c>
      <c r="H438" s="58">
        <f t="shared" si="19"/>
        <v>100</v>
      </c>
      <c r="I438" s="89"/>
      <c r="J438" s="84"/>
      <c r="K438" s="21"/>
    </row>
    <row r="439" spans="1:11" ht="24" customHeight="1">
      <c r="A439" s="74" t="s">
        <v>354</v>
      </c>
      <c r="B439" s="75" t="s">
        <v>9</v>
      </c>
      <c r="C439" s="75" t="s">
        <v>84</v>
      </c>
      <c r="D439" s="75" t="s">
        <v>355</v>
      </c>
      <c r="E439" s="75"/>
      <c r="F439" s="76">
        <f>F440+F442</f>
        <v>324.4</v>
      </c>
      <c r="G439" s="76">
        <f>G440+G442</f>
        <v>324.4</v>
      </c>
      <c r="H439" s="58">
        <f t="shared" si="19"/>
        <v>100</v>
      </c>
      <c r="I439" s="86"/>
      <c r="J439" s="84"/>
      <c r="K439" s="21"/>
    </row>
    <row r="440" spans="1:11" ht="33.75" customHeight="1">
      <c r="A440" s="74" t="s">
        <v>455</v>
      </c>
      <c r="B440" s="75" t="s">
        <v>9</v>
      </c>
      <c r="C440" s="75" t="s">
        <v>84</v>
      </c>
      <c r="D440" s="75" t="s">
        <v>419</v>
      </c>
      <c r="E440" s="75"/>
      <c r="F440" s="76">
        <f>F441</f>
        <v>200</v>
      </c>
      <c r="G440" s="76">
        <f>G441</f>
        <v>200</v>
      </c>
      <c r="H440" s="58">
        <f t="shared" si="19"/>
        <v>100</v>
      </c>
      <c r="I440" s="86"/>
      <c r="J440" s="84"/>
      <c r="K440" s="21"/>
    </row>
    <row r="441" spans="1:11" ht="33.75" customHeight="1">
      <c r="A441" s="74" t="s">
        <v>160</v>
      </c>
      <c r="B441" s="75" t="s">
        <v>9</v>
      </c>
      <c r="C441" s="75" t="s">
        <v>84</v>
      </c>
      <c r="D441" s="75" t="s">
        <v>419</v>
      </c>
      <c r="E441" s="75" t="s">
        <v>158</v>
      </c>
      <c r="F441" s="76">
        <v>200</v>
      </c>
      <c r="G441" s="107">
        <v>200</v>
      </c>
      <c r="H441" s="58">
        <f t="shared" si="19"/>
        <v>100</v>
      </c>
      <c r="I441" s="86"/>
      <c r="J441" s="84"/>
      <c r="K441" s="21"/>
    </row>
    <row r="442" spans="1:11" ht="81.75" customHeight="1">
      <c r="A442" s="74" t="s">
        <v>414</v>
      </c>
      <c r="B442" s="75" t="s">
        <v>9</v>
      </c>
      <c r="C442" s="75" t="s">
        <v>84</v>
      </c>
      <c r="D442" s="75" t="s">
        <v>418</v>
      </c>
      <c r="E442" s="75"/>
      <c r="F442" s="76">
        <f>F443</f>
        <v>124.4</v>
      </c>
      <c r="G442" s="76">
        <f>G443</f>
        <v>124.4</v>
      </c>
      <c r="H442" s="58">
        <f t="shared" si="19"/>
        <v>100</v>
      </c>
      <c r="I442" s="86"/>
      <c r="J442" s="84"/>
      <c r="K442" s="21"/>
    </row>
    <row r="443" spans="1:11" ht="33.75" customHeight="1">
      <c r="A443" s="74" t="s">
        <v>160</v>
      </c>
      <c r="B443" s="75" t="s">
        <v>9</v>
      </c>
      <c r="C443" s="75" t="s">
        <v>84</v>
      </c>
      <c r="D443" s="75" t="s">
        <v>418</v>
      </c>
      <c r="E443" s="75" t="s">
        <v>158</v>
      </c>
      <c r="F443" s="76">
        <v>124.4</v>
      </c>
      <c r="G443" s="105">
        <v>124.4</v>
      </c>
      <c r="H443" s="58">
        <f t="shared" si="19"/>
        <v>100</v>
      </c>
      <c r="I443" s="86"/>
      <c r="J443" s="84"/>
      <c r="K443" s="21"/>
    </row>
    <row r="444" spans="1:11" ht="114.75" customHeight="1">
      <c r="A444" s="74" t="s">
        <v>113</v>
      </c>
      <c r="B444" s="75" t="s">
        <v>9</v>
      </c>
      <c r="C444" s="75" t="s">
        <v>84</v>
      </c>
      <c r="D444" s="75" t="s">
        <v>112</v>
      </c>
      <c r="E444" s="75" t="s">
        <v>34</v>
      </c>
      <c r="F444" s="76">
        <f>F445</f>
        <v>2716.9</v>
      </c>
      <c r="G444" s="76">
        <f>G445</f>
        <v>2716.9</v>
      </c>
      <c r="H444" s="58">
        <f t="shared" si="19"/>
        <v>100</v>
      </c>
      <c r="I444" s="89"/>
      <c r="J444" s="84"/>
      <c r="K444" s="21"/>
    </row>
    <row r="445" spans="1:11" ht="31.5">
      <c r="A445" s="74" t="s">
        <v>47</v>
      </c>
      <c r="B445" s="75" t="s">
        <v>9</v>
      </c>
      <c r="C445" s="75" t="s">
        <v>84</v>
      </c>
      <c r="D445" s="75" t="s">
        <v>114</v>
      </c>
      <c r="E445" s="75" t="s">
        <v>34</v>
      </c>
      <c r="F445" s="76">
        <f>F446</f>
        <v>2716.9</v>
      </c>
      <c r="G445" s="76">
        <f>G446</f>
        <v>2716.9</v>
      </c>
      <c r="H445" s="58">
        <f t="shared" si="19"/>
        <v>100</v>
      </c>
      <c r="I445" s="89"/>
      <c r="J445" s="84"/>
      <c r="K445" s="21"/>
    </row>
    <row r="446" spans="1:11" ht="32.25" customHeight="1">
      <c r="A446" s="74" t="s">
        <v>49</v>
      </c>
      <c r="B446" s="75" t="s">
        <v>9</v>
      </c>
      <c r="C446" s="75" t="s">
        <v>84</v>
      </c>
      <c r="D446" s="75" t="s">
        <v>114</v>
      </c>
      <c r="E446" s="75" t="s">
        <v>48</v>
      </c>
      <c r="F446" s="76">
        <v>2716.9</v>
      </c>
      <c r="G446" s="76">
        <v>2716.9</v>
      </c>
      <c r="H446" s="58">
        <f t="shared" si="19"/>
        <v>100</v>
      </c>
      <c r="I446" s="89"/>
      <c r="J446" s="84"/>
      <c r="K446" s="21"/>
    </row>
    <row r="447" spans="1:11" ht="32.25" customHeight="1" hidden="1">
      <c r="A447" s="65" t="s">
        <v>102</v>
      </c>
      <c r="B447" s="75" t="s">
        <v>9</v>
      </c>
      <c r="C447" s="75" t="s">
        <v>263</v>
      </c>
      <c r="D447" s="75"/>
      <c r="E447" s="75"/>
      <c r="F447" s="97">
        <f>F448</f>
        <v>0</v>
      </c>
      <c r="G447" s="93"/>
      <c r="H447" s="58" t="e">
        <f t="shared" si="19"/>
        <v>#DIV/0!</v>
      </c>
      <c r="I447" s="86"/>
      <c r="J447" s="84"/>
      <c r="K447" s="21"/>
    </row>
    <row r="448" spans="1:11" ht="32.25" customHeight="1" hidden="1">
      <c r="A448" s="74" t="s">
        <v>111</v>
      </c>
      <c r="B448" s="75" t="s">
        <v>9</v>
      </c>
      <c r="C448" s="75" t="s">
        <v>110</v>
      </c>
      <c r="D448" s="75"/>
      <c r="E448" s="75"/>
      <c r="F448" s="97"/>
      <c r="G448" s="93"/>
      <c r="H448" s="58" t="e">
        <f t="shared" si="19"/>
        <v>#DIV/0!</v>
      </c>
      <c r="I448" s="86"/>
      <c r="J448" s="84"/>
      <c r="K448" s="21"/>
    </row>
    <row r="449" spans="1:11" ht="32.25" customHeight="1" hidden="1">
      <c r="A449" s="74" t="s">
        <v>40</v>
      </c>
      <c r="B449" s="75" t="s">
        <v>9</v>
      </c>
      <c r="C449" s="75" t="s">
        <v>110</v>
      </c>
      <c r="D449" s="75" t="s">
        <v>254</v>
      </c>
      <c r="E449" s="75"/>
      <c r="F449" s="97"/>
      <c r="G449" s="93"/>
      <c r="H449" s="58" t="e">
        <f t="shared" si="19"/>
        <v>#DIV/0!</v>
      </c>
      <c r="I449" s="86"/>
      <c r="J449" s="84"/>
      <c r="K449" s="21"/>
    </row>
    <row r="450" spans="1:11" ht="32.25" customHeight="1" hidden="1">
      <c r="A450" s="74" t="s">
        <v>160</v>
      </c>
      <c r="B450" s="75" t="s">
        <v>9</v>
      </c>
      <c r="C450" s="75" t="s">
        <v>110</v>
      </c>
      <c r="D450" s="75" t="s">
        <v>254</v>
      </c>
      <c r="E450" s="75" t="s">
        <v>158</v>
      </c>
      <c r="F450" s="97"/>
      <c r="G450" s="93"/>
      <c r="H450" s="58" t="e">
        <f t="shared" si="19"/>
        <v>#DIV/0!</v>
      </c>
      <c r="I450" s="86"/>
      <c r="J450" s="84"/>
      <c r="K450" s="21"/>
    </row>
    <row r="451" spans="1:11" s="4" customFormat="1" ht="21" customHeight="1">
      <c r="A451" s="59" t="s">
        <v>15</v>
      </c>
      <c r="B451" s="60" t="s">
        <v>9</v>
      </c>
      <c r="C451" s="60" t="s">
        <v>66</v>
      </c>
      <c r="D451" s="60" t="s">
        <v>34</v>
      </c>
      <c r="E451" s="60" t="s">
        <v>34</v>
      </c>
      <c r="F451" s="61">
        <f>F461+F452</f>
        <v>371.8</v>
      </c>
      <c r="G451" s="61">
        <f>G461+G452</f>
        <v>371.8</v>
      </c>
      <c r="H451" s="58">
        <f t="shared" si="19"/>
        <v>100</v>
      </c>
      <c r="I451" s="85"/>
      <c r="J451" s="84"/>
      <c r="K451" s="37"/>
    </row>
    <row r="452" spans="1:11" s="4" customFormat="1" ht="15.75" customHeight="1" hidden="1">
      <c r="A452" s="62" t="s">
        <v>98</v>
      </c>
      <c r="B452" s="63" t="s">
        <v>9</v>
      </c>
      <c r="C452" s="63" t="s">
        <v>97</v>
      </c>
      <c r="D452" s="63" t="s">
        <v>34</v>
      </c>
      <c r="E452" s="63" t="s">
        <v>34</v>
      </c>
      <c r="F452" s="64">
        <f>F453+F455</f>
        <v>0</v>
      </c>
      <c r="G452" s="91"/>
      <c r="H452" s="58" t="e">
        <f t="shared" si="19"/>
        <v>#DIV/0!</v>
      </c>
      <c r="I452" s="86"/>
      <c r="J452" s="84"/>
      <c r="K452" s="40"/>
    </row>
    <row r="453" spans="1:11" s="4" customFormat="1" ht="47.25" customHeight="1" hidden="1">
      <c r="A453" s="62" t="s">
        <v>265</v>
      </c>
      <c r="B453" s="63" t="s">
        <v>9</v>
      </c>
      <c r="C453" s="63" t="s">
        <v>97</v>
      </c>
      <c r="D453" s="63" t="s">
        <v>255</v>
      </c>
      <c r="E453" s="63" t="s">
        <v>34</v>
      </c>
      <c r="F453" s="64">
        <f>F454</f>
        <v>0</v>
      </c>
      <c r="G453" s="91"/>
      <c r="H453" s="58" t="e">
        <f t="shared" si="19"/>
        <v>#DIV/0!</v>
      </c>
      <c r="I453" s="86"/>
      <c r="J453" s="84"/>
      <c r="K453" s="40"/>
    </row>
    <row r="454" spans="1:11" s="4" customFormat="1" ht="15.75" customHeight="1" hidden="1">
      <c r="A454" s="62" t="s">
        <v>70</v>
      </c>
      <c r="B454" s="63" t="s">
        <v>9</v>
      </c>
      <c r="C454" s="63" t="s">
        <v>97</v>
      </c>
      <c r="D454" s="63" t="s">
        <v>255</v>
      </c>
      <c r="E454" s="63" t="s">
        <v>69</v>
      </c>
      <c r="F454" s="64"/>
      <c r="G454" s="91"/>
      <c r="H454" s="58" t="e">
        <f t="shared" si="19"/>
        <v>#DIV/0!</v>
      </c>
      <c r="I454" s="86"/>
      <c r="J454" s="84"/>
      <c r="K454" s="40"/>
    </row>
    <row r="455" spans="1:11" s="4" customFormat="1" ht="47.25" customHeight="1" hidden="1">
      <c r="A455" s="62" t="s">
        <v>169</v>
      </c>
      <c r="B455" s="63" t="s">
        <v>9</v>
      </c>
      <c r="C455" s="63" t="s">
        <v>97</v>
      </c>
      <c r="D455" s="63" t="s">
        <v>28</v>
      </c>
      <c r="E455" s="63"/>
      <c r="F455" s="64">
        <f>F456</f>
        <v>0</v>
      </c>
      <c r="G455" s="91"/>
      <c r="H455" s="58" t="e">
        <f t="shared" si="19"/>
        <v>#DIV/0!</v>
      </c>
      <c r="I455" s="86"/>
      <c r="J455" s="84"/>
      <c r="K455" s="40"/>
    </row>
    <row r="456" spans="1:11" s="4" customFormat="1" ht="31.5" customHeight="1" hidden="1">
      <c r="A456" s="62" t="s">
        <v>170</v>
      </c>
      <c r="B456" s="63" t="s">
        <v>9</v>
      </c>
      <c r="C456" s="63" t="s">
        <v>97</v>
      </c>
      <c r="D456" s="63" t="s">
        <v>171</v>
      </c>
      <c r="E456" s="63"/>
      <c r="F456" s="64">
        <f>F457+F459</f>
        <v>0</v>
      </c>
      <c r="G456" s="91"/>
      <c r="H456" s="58" t="e">
        <f aca="true" t="shared" si="21" ref="H456:H520">G456/F456*100</f>
        <v>#DIV/0!</v>
      </c>
      <c r="I456" s="86"/>
      <c r="J456" s="84"/>
      <c r="K456" s="40"/>
    </row>
    <row r="457" spans="1:11" s="4" customFormat="1" ht="31.5" customHeight="1" hidden="1">
      <c r="A457" s="62" t="s">
        <v>172</v>
      </c>
      <c r="B457" s="63" t="s">
        <v>9</v>
      </c>
      <c r="C457" s="63" t="s">
        <v>97</v>
      </c>
      <c r="D457" s="63" t="s">
        <v>173</v>
      </c>
      <c r="E457" s="63"/>
      <c r="F457" s="64">
        <f>F458</f>
        <v>0</v>
      </c>
      <c r="G457" s="91"/>
      <c r="H457" s="58" t="e">
        <f t="shared" si="21"/>
        <v>#DIV/0!</v>
      </c>
      <c r="I457" s="86"/>
      <c r="J457" s="84"/>
      <c r="K457" s="40"/>
    </row>
    <row r="458" spans="1:11" s="4" customFormat="1" ht="15.75" customHeight="1" hidden="1">
      <c r="A458" s="62" t="s">
        <v>70</v>
      </c>
      <c r="B458" s="63" t="s">
        <v>9</v>
      </c>
      <c r="C458" s="63" t="s">
        <v>97</v>
      </c>
      <c r="D458" s="63" t="s">
        <v>173</v>
      </c>
      <c r="E458" s="63" t="s">
        <v>69</v>
      </c>
      <c r="F458" s="64"/>
      <c r="G458" s="91"/>
      <c r="H458" s="58" t="e">
        <f t="shared" si="21"/>
        <v>#DIV/0!</v>
      </c>
      <c r="I458" s="86"/>
      <c r="J458" s="84"/>
      <c r="K458" s="40"/>
    </row>
    <row r="459" spans="1:11" s="4" customFormat="1" ht="15.75" customHeight="1" hidden="1">
      <c r="A459" s="62" t="s">
        <v>174</v>
      </c>
      <c r="B459" s="63" t="s">
        <v>9</v>
      </c>
      <c r="C459" s="63" t="s">
        <v>97</v>
      </c>
      <c r="D459" s="63" t="s">
        <v>175</v>
      </c>
      <c r="E459" s="63"/>
      <c r="F459" s="64">
        <f>F460</f>
        <v>0</v>
      </c>
      <c r="G459" s="91"/>
      <c r="H459" s="58" t="e">
        <f t="shared" si="21"/>
        <v>#DIV/0!</v>
      </c>
      <c r="I459" s="86"/>
      <c r="J459" s="84"/>
      <c r="K459" s="40"/>
    </row>
    <row r="460" spans="1:11" s="15" customFormat="1" ht="31.5" customHeight="1" hidden="1">
      <c r="A460" s="62" t="s">
        <v>160</v>
      </c>
      <c r="B460" s="63" t="s">
        <v>9</v>
      </c>
      <c r="C460" s="63" t="s">
        <v>97</v>
      </c>
      <c r="D460" s="63" t="s">
        <v>175</v>
      </c>
      <c r="E460" s="63" t="s">
        <v>158</v>
      </c>
      <c r="F460" s="64"/>
      <c r="G460" s="91"/>
      <c r="H460" s="58" t="e">
        <f t="shared" si="21"/>
        <v>#DIV/0!</v>
      </c>
      <c r="I460" s="86"/>
      <c r="J460" s="84"/>
      <c r="K460" s="41"/>
    </row>
    <row r="461" spans="1:11" s="15" customFormat="1" ht="31.5">
      <c r="A461" s="62" t="s">
        <v>432</v>
      </c>
      <c r="B461" s="63" t="s">
        <v>9</v>
      </c>
      <c r="C461" s="63" t="s">
        <v>195</v>
      </c>
      <c r="D461" s="63"/>
      <c r="E461" s="63"/>
      <c r="F461" s="64">
        <f>F462</f>
        <v>371.8</v>
      </c>
      <c r="G461" s="64">
        <f>G462</f>
        <v>371.8</v>
      </c>
      <c r="H461" s="58">
        <f t="shared" si="21"/>
        <v>100</v>
      </c>
      <c r="I461" s="28"/>
      <c r="J461" s="84"/>
      <c r="K461" s="38"/>
    </row>
    <row r="462" spans="1:11" s="15" customFormat="1" ht="31.5">
      <c r="A462" s="62" t="s">
        <v>196</v>
      </c>
      <c r="B462" s="63" t="s">
        <v>9</v>
      </c>
      <c r="C462" s="63" t="s">
        <v>195</v>
      </c>
      <c r="D462" s="63" t="s">
        <v>197</v>
      </c>
      <c r="E462" s="63"/>
      <c r="F462" s="64">
        <f>F463+F465</f>
        <v>371.8</v>
      </c>
      <c r="G462" s="64">
        <f>G463+G465</f>
        <v>371.8</v>
      </c>
      <c r="H462" s="58">
        <f t="shared" si="21"/>
        <v>100</v>
      </c>
      <c r="I462" s="28"/>
      <c r="J462" s="84"/>
      <c r="K462" s="38"/>
    </row>
    <row r="463" spans="1:11" s="15" customFormat="1" ht="18.75" customHeight="1">
      <c r="A463" s="62" t="s">
        <v>440</v>
      </c>
      <c r="B463" s="63" t="s">
        <v>9</v>
      </c>
      <c r="C463" s="63" t="s">
        <v>195</v>
      </c>
      <c r="D463" s="63" t="s">
        <v>200</v>
      </c>
      <c r="E463" s="63"/>
      <c r="F463" s="64">
        <f>F464</f>
        <v>121.8</v>
      </c>
      <c r="G463" s="64">
        <f>G464</f>
        <v>121.8</v>
      </c>
      <c r="H463" s="58">
        <f t="shared" si="21"/>
        <v>100</v>
      </c>
      <c r="I463" s="28"/>
      <c r="J463" s="84"/>
      <c r="K463" s="42"/>
    </row>
    <row r="464" spans="1:11" ht="24" customHeight="1">
      <c r="A464" s="62" t="s">
        <v>70</v>
      </c>
      <c r="B464" s="63" t="s">
        <v>9</v>
      </c>
      <c r="C464" s="63" t="s">
        <v>195</v>
      </c>
      <c r="D464" s="63" t="s">
        <v>200</v>
      </c>
      <c r="E464" s="63" t="s">
        <v>69</v>
      </c>
      <c r="F464" s="64">
        <v>121.8</v>
      </c>
      <c r="G464" s="64">
        <v>121.8</v>
      </c>
      <c r="H464" s="58">
        <f t="shared" si="21"/>
        <v>100</v>
      </c>
      <c r="I464" s="28"/>
      <c r="J464" s="84"/>
      <c r="K464" s="43"/>
    </row>
    <row r="465" spans="1:11" ht="22.5" customHeight="1">
      <c r="A465" s="62" t="s">
        <v>430</v>
      </c>
      <c r="B465" s="63" t="s">
        <v>9</v>
      </c>
      <c r="C465" s="63" t="s">
        <v>195</v>
      </c>
      <c r="D465" s="63" t="s">
        <v>209</v>
      </c>
      <c r="E465" s="63"/>
      <c r="F465" s="64">
        <f>F466</f>
        <v>250</v>
      </c>
      <c r="G465" s="64">
        <f>G466</f>
        <v>250</v>
      </c>
      <c r="H465" s="58">
        <f t="shared" si="21"/>
        <v>100</v>
      </c>
      <c r="I465" s="28"/>
      <c r="J465" s="84"/>
      <c r="K465" s="43"/>
    </row>
    <row r="466" spans="1:11" ht="22.5" customHeight="1">
      <c r="A466" s="62" t="s">
        <v>392</v>
      </c>
      <c r="B466" s="63" t="s">
        <v>9</v>
      </c>
      <c r="C466" s="63" t="s">
        <v>195</v>
      </c>
      <c r="D466" s="63" t="s">
        <v>209</v>
      </c>
      <c r="E466" s="63" t="s">
        <v>69</v>
      </c>
      <c r="F466" s="64">
        <v>250</v>
      </c>
      <c r="G466" s="64">
        <v>250</v>
      </c>
      <c r="H466" s="58">
        <f t="shared" si="21"/>
        <v>100</v>
      </c>
      <c r="I466" s="28"/>
      <c r="J466" s="84"/>
      <c r="K466" s="43"/>
    </row>
    <row r="467" spans="1:11" ht="28.5" customHeight="1" hidden="1">
      <c r="A467" s="56" t="s">
        <v>378</v>
      </c>
      <c r="B467" s="57" t="s">
        <v>379</v>
      </c>
      <c r="C467" s="57"/>
      <c r="D467" s="57"/>
      <c r="E467" s="57"/>
      <c r="F467" s="96">
        <f>F468</f>
        <v>1526</v>
      </c>
      <c r="G467" s="93"/>
      <c r="H467" s="58">
        <f t="shared" si="21"/>
        <v>0</v>
      </c>
      <c r="I467" s="86"/>
      <c r="J467" s="84"/>
      <c r="K467" s="43"/>
    </row>
    <row r="468" spans="1:11" ht="21.75" customHeight="1" hidden="1">
      <c r="A468" s="65" t="s">
        <v>380</v>
      </c>
      <c r="B468" s="60" t="s">
        <v>379</v>
      </c>
      <c r="C468" s="60" t="s">
        <v>381</v>
      </c>
      <c r="D468" s="60"/>
      <c r="E468" s="60"/>
      <c r="F468" s="94">
        <f>F469</f>
        <v>1526</v>
      </c>
      <c r="G468" s="93"/>
      <c r="H468" s="58">
        <f t="shared" si="21"/>
        <v>0</v>
      </c>
      <c r="I468" s="86"/>
      <c r="J468" s="84"/>
      <c r="K468" s="43"/>
    </row>
    <row r="469" spans="1:11" ht="19.5" customHeight="1" hidden="1">
      <c r="A469" s="62" t="s">
        <v>382</v>
      </c>
      <c r="B469" s="63" t="s">
        <v>379</v>
      </c>
      <c r="C469" s="63" t="s">
        <v>381</v>
      </c>
      <c r="D469" s="63" t="s">
        <v>383</v>
      </c>
      <c r="E469" s="63"/>
      <c r="F469" s="92">
        <f>F470+F472</f>
        <v>1526</v>
      </c>
      <c r="G469" s="93"/>
      <c r="H469" s="58">
        <f t="shared" si="21"/>
        <v>0</v>
      </c>
      <c r="I469" s="86"/>
      <c r="J469" s="84"/>
      <c r="K469" s="43"/>
    </row>
    <row r="470" spans="1:11" ht="28.5" customHeight="1" hidden="1">
      <c r="A470" s="62" t="s">
        <v>384</v>
      </c>
      <c r="B470" s="63" t="s">
        <v>379</v>
      </c>
      <c r="C470" s="63" t="s">
        <v>381</v>
      </c>
      <c r="D470" s="63" t="s">
        <v>385</v>
      </c>
      <c r="E470" s="63"/>
      <c r="F470" s="92">
        <f>F471</f>
        <v>763</v>
      </c>
      <c r="G470" s="93"/>
      <c r="H470" s="58">
        <f t="shared" si="21"/>
        <v>0</v>
      </c>
      <c r="I470" s="86"/>
      <c r="J470" s="84"/>
      <c r="K470" s="43"/>
    </row>
    <row r="471" spans="1:11" ht="28.5" customHeight="1" hidden="1">
      <c r="A471" s="62" t="s">
        <v>363</v>
      </c>
      <c r="B471" s="63" t="s">
        <v>379</v>
      </c>
      <c r="C471" s="63" t="s">
        <v>381</v>
      </c>
      <c r="D471" s="63" t="s">
        <v>385</v>
      </c>
      <c r="E471" s="63" t="s">
        <v>37</v>
      </c>
      <c r="F471" s="92">
        <v>763</v>
      </c>
      <c r="G471" s="93"/>
      <c r="H471" s="58">
        <f t="shared" si="21"/>
        <v>0</v>
      </c>
      <c r="I471" s="86"/>
      <c r="J471" s="84"/>
      <c r="K471" s="43"/>
    </row>
    <row r="472" spans="1:11" ht="28.5" customHeight="1" hidden="1">
      <c r="A472" s="62" t="s">
        <v>386</v>
      </c>
      <c r="B472" s="63" t="s">
        <v>379</v>
      </c>
      <c r="C472" s="63" t="s">
        <v>381</v>
      </c>
      <c r="D472" s="63" t="s">
        <v>387</v>
      </c>
      <c r="E472" s="63"/>
      <c r="F472" s="92">
        <f>F473</f>
        <v>763</v>
      </c>
      <c r="G472" s="93"/>
      <c r="H472" s="58">
        <f t="shared" si="21"/>
        <v>0</v>
      </c>
      <c r="I472" s="86"/>
      <c r="J472" s="84"/>
      <c r="K472" s="43"/>
    </row>
    <row r="473" spans="1:11" ht="28.5" customHeight="1" hidden="1">
      <c r="A473" s="62" t="s">
        <v>363</v>
      </c>
      <c r="B473" s="63" t="s">
        <v>379</v>
      </c>
      <c r="C473" s="63" t="s">
        <v>381</v>
      </c>
      <c r="D473" s="63" t="s">
        <v>387</v>
      </c>
      <c r="E473" s="63" t="s">
        <v>37</v>
      </c>
      <c r="F473" s="92">
        <v>763</v>
      </c>
      <c r="G473" s="93"/>
      <c r="H473" s="58">
        <f t="shared" si="21"/>
        <v>0</v>
      </c>
      <c r="I473" s="86"/>
      <c r="J473" s="84"/>
      <c r="K473" s="43"/>
    </row>
    <row r="474" spans="1:11" ht="28.5" customHeight="1" hidden="1">
      <c r="A474" s="62"/>
      <c r="B474" s="63"/>
      <c r="C474" s="63"/>
      <c r="D474" s="63"/>
      <c r="E474" s="63"/>
      <c r="F474" s="92"/>
      <c r="G474" s="93"/>
      <c r="H474" s="58"/>
      <c r="I474" s="86"/>
      <c r="J474" s="84"/>
      <c r="K474" s="43"/>
    </row>
    <row r="475" spans="1:11" ht="28.5" customHeight="1" hidden="1">
      <c r="A475" s="62"/>
      <c r="B475" s="63"/>
      <c r="C475" s="63"/>
      <c r="D475" s="63"/>
      <c r="E475" s="63"/>
      <c r="F475" s="92"/>
      <c r="G475" s="93"/>
      <c r="H475" s="58"/>
      <c r="I475" s="86"/>
      <c r="J475" s="84"/>
      <c r="K475" s="43"/>
    </row>
    <row r="476" spans="1:11" s="3" customFormat="1" ht="22.5" customHeight="1">
      <c r="A476" s="56" t="s">
        <v>16</v>
      </c>
      <c r="B476" s="57" t="s">
        <v>17</v>
      </c>
      <c r="C476" s="57" t="s">
        <v>34</v>
      </c>
      <c r="D476" s="57" t="s">
        <v>34</v>
      </c>
      <c r="E476" s="57" t="s">
        <v>34</v>
      </c>
      <c r="F476" s="58">
        <f>F486+F483</f>
        <v>11142.7</v>
      </c>
      <c r="G476" s="58">
        <f>G486+G483</f>
        <v>11078.8</v>
      </c>
      <c r="H476" s="58">
        <f t="shared" si="21"/>
        <v>99.4265303741463</v>
      </c>
      <c r="I476" s="83"/>
      <c r="J476" s="84"/>
      <c r="K476" s="36"/>
    </row>
    <row r="477" spans="1:11" s="12" customFormat="1" ht="18.75" customHeight="1" hidden="1">
      <c r="A477" s="59" t="s">
        <v>42</v>
      </c>
      <c r="B477" s="60" t="s">
        <v>17</v>
      </c>
      <c r="C477" s="60" t="s">
        <v>41</v>
      </c>
      <c r="D477" s="60" t="s">
        <v>34</v>
      </c>
      <c r="E477" s="60" t="s">
        <v>34</v>
      </c>
      <c r="F477" s="61">
        <f>F478</f>
        <v>45</v>
      </c>
      <c r="G477" s="91"/>
      <c r="H477" s="58">
        <f t="shared" si="21"/>
        <v>0</v>
      </c>
      <c r="I477" s="86"/>
      <c r="J477" s="84"/>
      <c r="K477" s="49"/>
    </row>
    <row r="478" spans="1:11" s="13" customFormat="1" ht="15.75" customHeight="1" hidden="1">
      <c r="A478" s="62" t="s">
        <v>44</v>
      </c>
      <c r="B478" s="63" t="s">
        <v>17</v>
      </c>
      <c r="C478" s="63" t="s">
        <v>43</v>
      </c>
      <c r="D478" s="63"/>
      <c r="E478" s="63"/>
      <c r="F478" s="64">
        <f>F479</f>
        <v>45</v>
      </c>
      <c r="G478" s="91"/>
      <c r="H478" s="58">
        <f t="shared" si="21"/>
        <v>0</v>
      </c>
      <c r="I478" s="86"/>
      <c r="J478" s="84"/>
      <c r="K478" s="42"/>
    </row>
    <row r="479" spans="1:11" s="13" customFormat="1" ht="47.25" customHeight="1" hidden="1">
      <c r="A479" s="62" t="s">
        <v>51</v>
      </c>
      <c r="B479" s="63" t="s">
        <v>17</v>
      </c>
      <c r="C479" s="63" t="s">
        <v>43</v>
      </c>
      <c r="D479" s="63" t="s">
        <v>50</v>
      </c>
      <c r="E479" s="63"/>
      <c r="F479" s="64">
        <f>F480</f>
        <v>45</v>
      </c>
      <c r="G479" s="91"/>
      <c r="H479" s="58">
        <f t="shared" si="21"/>
        <v>0</v>
      </c>
      <c r="I479" s="86"/>
      <c r="J479" s="84"/>
      <c r="K479" s="42"/>
    </row>
    <row r="480" spans="1:11" s="13" customFormat="1" ht="26.25" customHeight="1" hidden="1">
      <c r="A480" s="62" t="s">
        <v>162</v>
      </c>
      <c r="B480" s="63" t="s">
        <v>17</v>
      </c>
      <c r="C480" s="63" t="s">
        <v>43</v>
      </c>
      <c r="D480" s="63" t="s">
        <v>163</v>
      </c>
      <c r="E480" s="63"/>
      <c r="F480" s="64">
        <f>F481</f>
        <v>45</v>
      </c>
      <c r="G480" s="91"/>
      <c r="H480" s="58">
        <f t="shared" si="21"/>
        <v>0</v>
      </c>
      <c r="I480" s="86"/>
      <c r="J480" s="84"/>
      <c r="K480" s="42"/>
    </row>
    <row r="481" spans="1:11" s="13" customFormat="1" ht="35.25" customHeight="1" hidden="1">
      <c r="A481" s="62" t="s">
        <v>353</v>
      </c>
      <c r="B481" s="63" t="s">
        <v>17</v>
      </c>
      <c r="C481" s="63" t="s">
        <v>43</v>
      </c>
      <c r="D481" s="63" t="s">
        <v>352</v>
      </c>
      <c r="E481" s="63"/>
      <c r="F481" s="64">
        <v>45</v>
      </c>
      <c r="G481" s="91"/>
      <c r="H481" s="58">
        <f t="shared" si="21"/>
        <v>0</v>
      </c>
      <c r="I481" s="86"/>
      <c r="J481" s="84"/>
      <c r="K481" s="42"/>
    </row>
    <row r="482" spans="1:11" s="13" customFormat="1" ht="35.25" customHeight="1" hidden="1">
      <c r="A482" s="62" t="s">
        <v>38</v>
      </c>
      <c r="B482" s="63" t="s">
        <v>17</v>
      </c>
      <c r="C482" s="63" t="s">
        <v>43</v>
      </c>
      <c r="D482" s="63" t="s">
        <v>352</v>
      </c>
      <c r="E482" s="63" t="s">
        <v>37</v>
      </c>
      <c r="F482" s="64"/>
      <c r="G482" s="91"/>
      <c r="H482" s="58" t="e">
        <f t="shared" si="21"/>
        <v>#DIV/0!</v>
      </c>
      <c r="I482" s="86"/>
      <c r="J482" s="84"/>
      <c r="K482" s="42"/>
    </row>
    <row r="483" spans="1:11" s="13" customFormat="1" ht="35.25" customHeight="1">
      <c r="A483" s="62" t="s">
        <v>44</v>
      </c>
      <c r="B483" s="63" t="s">
        <v>17</v>
      </c>
      <c r="C483" s="63" t="s">
        <v>43</v>
      </c>
      <c r="D483" s="63"/>
      <c r="E483" s="63"/>
      <c r="F483" s="64">
        <f>F484</f>
        <v>45</v>
      </c>
      <c r="G483" s="64">
        <f>G484</f>
        <v>45</v>
      </c>
      <c r="H483" s="58">
        <f t="shared" si="21"/>
        <v>100</v>
      </c>
      <c r="I483" s="86"/>
      <c r="J483" s="84"/>
      <c r="K483" s="42"/>
    </row>
    <row r="484" spans="1:11" s="13" customFormat="1" ht="35.25" customHeight="1">
      <c r="A484" s="62" t="s">
        <v>473</v>
      </c>
      <c r="B484" s="63" t="s">
        <v>17</v>
      </c>
      <c r="C484" s="63" t="s">
        <v>43</v>
      </c>
      <c r="D484" s="63" t="s">
        <v>444</v>
      </c>
      <c r="E484" s="63"/>
      <c r="F484" s="64">
        <f>F485</f>
        <v>45</v>
      </c>
      <c r="G484" s="64">
        <f>G485</f>
        <v>45</v>
      </c>
      <c r="H484" s="58">
        <f t="shared" si="21"/>
        <v>100</v>
      </c>
      <c r="I484" s="86"/>
      <c r="J484" s="84"/>
      <c r="K484" s="42"/>
    </row>
    <row r="485" spans="1:11" s="13" customFormat="1" ht="24.75" customHeight="1">
      <c r="A485" s="74" t="s">
        <v>38</v>
      </c>
      <c r="B485" s="63" t="s">
        <v>17</v>
      </c>
      <c r="C485" s="63" t="s">
        <v>43</v>
      </c>
      <c r="D485" s="63" t="s">
        <v>444</v>
      </c>
      <c r="E485" s="63" t="s">
        <v>37</v>
      </c>
      <c r="F485" s="64">
        <v>45</v>
      </c>
      <c r="G485" s="64">
        <v>45</v>
      </c>
      <c r="H485" s="58">
        <f t="shared" si="21"/>
        <v>100</v>
      </c>
      <c r="I485" s="86"/>
      <c r="J485" s="84"/>
      <c r="K485" s="42"/>
    </row>
    <row r="486" spans="1:11" s="4" customFormat="1" ht="22.5" customHeight="1">
      <c r="A486" s="59" t="s">
        <v>53</v>
      </c>
      <c r="B486" s="60" t="s">
        <v>17</v>
      </c>
      <c r="C486" s="60" t="s">
        <v>52</v>
      </c>
      <c r="D486" s="60" t="s">
        <v>34</v>
      </c>
      <c r="E486" s="60" t="s">
        <v>34</v>
      </c>
      <c r="F486" s="61">
        <f>F487+F517</f>
        <v>11097.7</v>
      </c>
      <c r="G486" s="61">
        <f>G487+G517</f>
        <v>11033.8</v>
      </c>
      <c r="H486" s="58">
        <f t="shared" si="21"/>
        <v>99.42420501545364</v>
      </c>
      <c r="I486" s="85"/>
      <c r="J486" s="84"/>
      <c r="K486" s="39"/>
    </row>
    <row r="487" spans="1:11" ht="24.75" customHeight="1">
      <c r="A487" s="62" t="s">
        <v>100</v>
      </c>
      <c r="B487" s="63" t="s">
        <v>17</v>
      </c>
      <c r="C487" s="63" t="s">
        <v>99</v>
      </c>
      <c r="D487" s="63" t="s">
        <v>34</v>
      </c>
      <c r="E487" s="63" t="s">
        <v>34</v>
      </c>
      <c r="F487" s="64">
        <f>F491+F496+F498+F505+F513+F511+F508+F494</f>
        <v>10788.7</v>
      </c>
      <c r="G487" s="64">
        <f>G491+G496+G498+G505+G513+G511+G508+G494</f>
        <v>10724.8</v>
      </c>
      <c r="H487" s="58">
        <f t="shared" si="21"/>
        <v>99.40771362629417</v>
      </c>
      <c r="I487" s="28"/>
      <c r="J487" s="84"/>
      <c r="K487" s="33"/>
    </row>
    <row r="488" spans="1:11" ht="15.75" customHeight="1" hidden="1">
      <c r="A488" s="62" t="s">
        <v>307</v>
      </c>
      <c r="B488" s="63" t="s">
        <v>17</v>
      </c>
      <c r="C488" s="63" t="s">
        <v>99</v>
      </c>
      <c r="D488" s="63" t="s">
        <v>225</v>
      </c>
      <c r="E488" s="63"/>
      <c r="F488" s="92">
        <f>F489</f>
        <v>500</v>
      </c>
      <c r="G488" s="93"/>
      <c r="H488" s="58">
        <f t="shared" si="21"/>
        <v>0</v>
      </c>
      <c r="I488" s="86"/>
      <c r="J488" s="84"/>
      <c r="K488" s="33"/>
    </row>
    <row r="489" spans="1:11" ht="31.5" customHeight="1" hidden="1">
      <c r="A489" s="62" t="s">
        <v>308</v>
      </c>
      <c r="B489" s="63" t="s">
        <v>17</v>
      </c>
      <c r="C489" s="63" t="s">
        <v>99</v>
      </c>
      <c r="D489" s="63" t="s">
        <v>226</v>
      </c>
      <c r="E489" s="63"/>
      <c r="F489" s="92">
        <f>F490</f>
        <v>500</v>
      </c>
      <c r="G489" s="93"/>
      <c r="H489" s="58">
        <f t="shared" si="21"/>
        <v>0</v>
      </c>
      <c r="I489" s="86"/>
      <c r="J489" s="84"/>
      <c r="K489" s="33"/>
    </row>
    <row r="490" spans="1:11" ht="15.75" customHeight="1" hidden="1">
      <c r="A490" s="62" t="s">
        <v>220</v>
      </c>
      <c r="B490" s="63" t="s">
        <v>17</v>
      </c>
      <c r="C490" s="63" t="s">
        <v>99</v>
      </c>
      <c r="D490" s="63" t="s">
        <v>226</v>
      </c>
      <c r="E490" s="63" t="s">
        <v>18</v>
      </c>
      <c r="F490" s="92">
        <v>500</v>
      </c>
      <c r="G490" s="93"/>
      <c r="H490" s="58">
        <f t="shared" si="21"/>
        <v>0</v>
      </c>
      <c r="I490" s="86"/>
      <c r="J490" s="84"/>
      <c r="K490" s="33"/>
    </row>
    <row r="491" spans="1:11" s="13" customFormat="1" ht="81" customHeight="1">
      <c r="A491" s="62" t="s">
        <v>45</v>
      </c>
      <c r="B491" s="63" t="s">
        <v>17</v>
      </c>
      <c r="C491" s="63" t="s">
        <v>99</v>
      </c>
      <c r="D491" s="63" t="s">
        <v>159</v>
      </c>
      <c r="E491" s="63" t="s">
        <v>34</v>
      </c>
      <c r="F491" s="64">
        <f>F492</f>
        <v>1964</v>
      </c>
      <c r="G491" s="64">
        <f>G492</f>
        <v>1964</v>
      </c>
      <c r="H491" s="58">
        <f t="shared" si="21"/>
        <v>100</v>
      </c>
      <c r="I491" s="28"/>
      <c r="J491" s="84"/>
      <c r="K491" s="42"/>
    </row>
    <row r="492" spans="1:11" s="13" customFormat="1" ht="24" customHeight="1">
      <c r="A492" s="62" t="s">
        <v>46</v>
      </c>
      <c r="B492" s="63" t="s">
        <v>17</v>
      </c>
      <c r="C492" s="63" t="s">
        <v>99</v>
      </c>
      <c r="D492" s="63" t="s">
        <v>157</v>
      </c>
      <c r="E492" s="63" t="s">
        <v>34</v>
      </c>
      <c r="F492" s="64">
        <v>1964</v>
      </c>
      <c r="G492" s="64">
        <v>1964</v>
      </c>
      <c r="H492" s="58">
        <f t="shared" si="21"/>
        <v>100</v>
      </c>
      <c r="I492" s="28"/>
      <c r="J492" s="84"/>
      <c r="K492" s="42"/>
    </row>
    <row r="493" spans="1:11" s="13" customFormat="1" ht="34.5" customHeight="1">
      <c r="A493" s="62" t="s">
        <v>156</v>
      </c>
      <c r="B493" s="63" t="s">
        <v>17</v>
      </c>
      <c r="C493" s="63" t="s">
        <v>99</v>
      </c>
      <c r="D493" s="63" t="s">
        <v>157</v>
      </c>
      <c r="E493" s="63" t="s">
        <v>158</v>
      </c>
      <c r="F493" s="64">
        <v>1390</v>
      </c>
      <c r="G493" s="64">
        <v>1288.7</v>
      </c>
      <c r="H493" s="58">
        <f t="shared" si="21"/>
        <v>92.71223021582735</v>
      </c>
      <c r="I493" s="28"/>
      <c r="J493" s="84"/>
      <c r="K493" s="42"/>
    </row>
    <row r="494" spans="1:11" s="13" customFormat="1" ht="130.5" customHeight="1">
      <c r="A494" s="62" t="s">
        <v>509</v>
      </c>
      <c r="B494" s="63" t="s">
        <v>17</v>
      </c>
      <c r="C494" s="63" t="s">
        <v>99</v>
      </c>
      <c r="D494" s="63" t="s">
        <v>393</v>
      </c>
      <c r="E494" s="63"/>
      <c r="F494" s="64">
        <f>F495</f>
        <v>100</v>
      </c>
      <c r="G494" s="64">
        <f>G495</f>
        <v>96.8</v>
      </c>
      <c r="H494" s="58">
        <f t="shared" si="21"/>
        <v>96.8</v>
      </c>
      <c r="I494" s="28"/>
      <c r="J494" s="84"/>
      <c r="K494" s="42"/>
    </row>
    <row r="495" spans="1:11" s="13" customFormat="1" ht="19.5" customHeight="1">
      <c r="A495" s="62" t="s">
        <v>266</v>
      </c>
      <c r="B495" s="63" t="s">
        <v>17</v>
      </c>
      <c r="C495" s="63" t="s">
        <v>99</v>
      </c>
      <c r="D495" s="63" t="s">
        <v>393</v>
      </c>
      <c r="E495" s="63" t="s">
        <v>155</v>
      </c>
      <c r="F495" s="64">
        <v>100</v>
      </c>
      <c r="G495" s="64">
        <v>96.8</v>
      </c>
      <c r="H495" s="58">
        <f t="shared" si="21"/>
        <v>96.8</v>
      </c>
      <c r="I495" s="28"/>
      <c r="J495" s="84"/>
      <c r="K495" s="42"/>
    </row>
    <row r="496" spans="1:11" s="13" customFormat="1" ht="63.75" customHeight="1">
      <c r="A496" s="62" t="s">
        <v>375</v>
      </c>
      <c r="B496" s="63" t="s">
        <v>17</v>
      </c>
      <c r="C496" s="63" t="s">
        <v>99</v>
      </c>
      <c r="D496" s="63" t="s">
        <v>396</v>
      </c>
      <c r="E496" s="63"/>
      <c r="F496" s="64">
        <f>F497</f>
        <v>77.5</v>
      </c>
      <c r="G496" s="64">
        <f>G497</f>
        <v>77.5</v>
      </c>
      <c r="H496" s="58">
        <f t="shared" si="21"/>
        <v>100</v>
      </c>
      <c r="I496" s="28"/>
      <c r="J496" s="84"/>
      <c r="K496" s="42"/>
    </row>
    <row r="497" spans="1:11" s="13" customFormat="1" ht="25.5" customHeight="1">
      <c r="A497" s="62" t="s">
        <v>266</v>
      </c>
      <c r="B497" s="63" t="s">
        <v>17</v>
      </c>
      <c r="C497" s="63" t="s">
        <v>99</v>
      </c>
      <c r="D497" s="63" t="s">
        <v>396</v>
      </c>
      <c r="E497" s="63" t="s">
        <v>155</v>
      </c>
      <c r="F497" s="64">
        <v>77.5</v>
      </c>
      <c r="G497" s="64">
        <v>77.5</v>
      </c>
      <c r="H497" s="58">
        <f t="shared" si="21"/>
        <v>100</v>
      </c>
      <c r="I497" s="28"/>
      <c r="J497" s="84"/>
      <c r="K497" s="42"/>
    </row>
    <row r="498" spans="1:11" s="13" customFormat="1" ht="192.75" customHeight="1" hidden="1">
      <c r="A498" s="77" t="s">
        <v>441</v>
      </c>
      <c r="B498" s="63" t="s">
        <v>17</v>
      </c>
      <c r="C498" s="63" t="s">
        <v>99</v>
      </c>
      <c r="D498" s="63" t="s">
        <v>393</v>
      </c>
      <c r="E498" s="63"/>
      <c r="F498" s="92">
        <v>0</v>
      </c>
      <c r="G498" s="92">
        <f>G499</f>
        <v>0</v>
      </c>
      <c r="H498" s="58" t="e">
        <f t="shared" si="21"/>
        <v>#DIV/0!</v>
      </c>
      <c r="I498" s="28"/>
      <c r="J498" s="84"/>
      <c r="K498" s="42"/>
    </row>
    <row r="499" spans="1:11" s="13" customFormat="1" ht="23.25" customHeight="1" hidden="1">
      <c r="A499" s="62" t="s">
        <v>154</v>
      </c>
      <c r="B499" s="63" t="s">
        <v>17</v>
      </c>
      <c r="C499" s="63" t="s">
        <v>99</v>
      </c>
      <c r="D499" s="63" t="s">
        <v>393</v>
      </c>
      <c r="E499" s="63" t="s">
        <v>155</v>
      </c>
      <c r="F499" s="92">
        <v>0</v>
      </c>
      <c r="G499" s="92">
        <v>0</v>
      </c>
      <c r="H499" s="58" t="e">
        <f t="shared" si="21"/>
        <v>#DIV/0!</v>
      </c>
      <c r="I499" s="28"/>
      <c r="J499" s="84"/>
      <c r="K499" s="42"/>
    </row>
    <row r="500" spans="1:11" ht="44.25" customHeight="1" hidden="1">
      <c r="A500" s="62" t="s">
        <v>208</v>
      </c>
      <c r="B500" s="63" t="s">
        <v>17</v>
      </c>
      <c r="C500" s="63" t="s">
        <v>99</v>
      </c>
      <c r="D500" s="63" t="s">
        <v>176</v>
      </c>
      <c r="E500" s="63" t="s">
        <v>34</v>
      </c>
      <c r="F500" s="92">
        <f>F501+F503</f>
        <v>0</v>
      </c>
      <c r="G500" s="93"/>
      <c r="H500" s="58" t="e">
        <f t="shared" si="21"/>
        <v>#DIV/0!</v>
      </c>
      <c r="I500" s="86"/>
      <c r="J500" s="84"/>
      <c r="K500" s="21"/>
    </row>
    <row r="501" spans="1:11" ht="44.25" customHeight="1" hidden="1">
      <c r="A501" s="62" t="s">
        <v>272</v>
      </c>
      <c r="B501" s="63" t="s">
        <v>17</v>
      </c>
      <c r="C501" s="63" t="s">
        <v>99</v>
      </c>
      <c r="D501" s="63" t="s">
        <v>273</v>
      </c>
      <c r="E501" s="63"/>
      <c r="F501" s="92">
        <f>F502</f>
        <v>0</v>
      </c>
      <c r="G501" s="93"/>
      <c r="H501" s="58" t="e">
        <f t="shared" si="21"/>
        <v>#DIV/0!</v>
      </c>
      <c r="I501" s="86"/>
      <c r="J501" s="84"/>
      <c r="K501" s="21"/>
    </row>
    <row r="502" spans="1:11" ht="26.25" customHeight="1" hidden="1">
      <c r="A502" s="62" t="s">
        <v>154</v>
      </c>
      <c r="B502" s="63" t="s">
        <v>17</v>
      </c>
      <c r="C502" s="63" t="s">
        <v>99</v>
      </c>
      <c r="D502" s="63" t="s">
        <v>273</v>
      </c>
      <c r="E502" s="63" t="s">
        <v>155</v>
      </c>
      <c r="F502" s="92"/>
      <c r="G502" s="93"/>
      <c r="H502" s="58" t="e">
        <f t="shared" si="21"/>
        <v>#DIV/0!</v>
      </c>
      <c r="I502" s="86"/>
      <c r="J502" s="84"/>
      <c r="K502" s="21"/>
    </row>
    <row r="503" spans="1:11" ht="44.25" customHeight="1" hidden="1">
      <c r="A503" s="62" t="s">
        <v>274</v>
      </c>
      <c r="B503" s="63" t="s">
        <v>17</v>
      </c>
      <c r="C503" s="63" t="s">
        <v>99</v>
      </c>
      <c r="D503" s="63" t="s">
        <v>275</v>
      </c>
      <c r="E503" s="63"/>
      <c r="F503" s="92">
        <f>F504</f>
        <v>0</v>
      </c>
      <c r="G503" s="93"/>
      <c r="H503" s="58" t="e">
        <f t="shared" si="21"/>
        <v>#DIV/0!</v>
      </c>
      <c r="I503" s="86"/>
      <c r="J503" s="84"/>
      <c r="K503" s="21"/>
    </row>
    <row r="504" spans="1:11" ht="23.25" customHeight="1" hidden="1">
      <c r="A504" s="62" t="s">
        <v>154</v>
      </c>
      <c r="B504" s="63" t="s">
        <v>17</v>
      </c>
      <c r="C504" s="63" t="s">
        <v>99</v>
      </c>
      <c r="D504" s="63" t="s">
        <v>275</v>
      </c>
      <c r="E504" s="63" t="s">
        <v>155</v>
      </c>
      <c r="F504" s="92"/>
      <c r="G504" s="93"/>
      <c r="H504" s="58" t="e">
        <f t="shared" si="21"/>
        <v>#DIV/0!</v>
      </c>
      <c r="I504" s="86"/>
      <c r="J504" s="84"/>
      <c r="K504" s="21"/>
    </row>
    <row r="505" spans="1:11" ht="52.5" customHeight="1">
      <c r="A505" s="62" t="s">
        <v>394</v>
      </c>
      <c r="B505" s="63" t="s">
        <v>17</v>
      </c>
      <c r="C505" s="63" t="s">
        <v>99</v>
      </c>
      <c r="D505" s="63" t="s">
        <v>376</v>
      </c>
      <c r="E505" s="63"/>
      <c r="F505" s="64">
        <f>F506</f>
        <v>5967.2</v>
      </c>
      <c r="G505" s="64">
        <f>G506</f>
        <v>5967.2</v>
      </c>
      <c r="H505" s="58">
        <f t="shared" si="21"/>
        <v>100</v>
      </c>
      <c r="I505" s="28"/>
      <c r="J505" s="84"/>
      <c r="K505" s="21"/>
    </row>
    <row r="506" spans="1:11" ht="70.5" customHeight="1">
      <c r="A506" s="62" t="s">
        <v>395</v>
      </c>
      <c r="B506" s="63" t="s">
        <v>17</v>
      </c>
      <c r="C506" s="63" t="s">
        <v>99</v>
      </c>
      <c r="D506" s="63" t="s">
        <v>377</v>
      </c>
      <c r="E506" s="63"/>
      <c r="F506" s="64">
        <f>F507</f>
        <v>5967.2</v>
      </c>
      <c r="G506" s="64">
        <f>G507</f>
        <v>5967.2</v>
      </c>
      <c r="H506" s="58">
        <f t="shared" si="21"/>
        <v>100</v>
      </c>
      <c r="I506" s="28"/>
      <c r="J506" s="84"/>
      <c r="K506" s="21"/>
    </row>
    <row r="507" spans="1:11" ht="24" customHeight="1">
      <c r="A507" s="62" t="s">
        <v>154</v>
      </c>
      <c r="B507" s="63" t="s">
        <v>17</v>
      </c>
      <c r="C507" s="63" t="s">
        <v>99</v>
      </c>
      <c r="D507" s="63" t="s">
        <v>377</v>
      </c>
      <c r="E507" s="63" t="s">
        <v>155</v>
      </c>
      <c r="F507" s="64">
        <v>5967.2</v>
      </c>
      <c r="G507" s="64">
        <v>5967.2</v>
      </c>
      <c r="H507" s="58">
        <f t="shared" si="21"/>
        <v>100</v>
      </c>
      <c r="I507" s="28"/>
      <c r="J507" s="84"/>
      <c r="K507" s="21"/>
    </row>
    <row r="508" spans="1:11" ht="129.75" customHeight="1">
      <c r="A508" s="62" t="s">
        <v>421</v>
      </c>
      <c r="B508" s="63" t="s">
        <v>17</v>
      </c>
      <c r="C508" s="63" t="s">
        <v>99</v>
      </c>
      <c r="D508" s="63" t="s">
        <v>420</v>
      </c>
      <c r="E508" s="63"/>
      <c r="F508" s="64">
        <f>F509</f>
        <v>1900</v>
      </c>
      <c r="G508" s="64">
        <f>G509</f>
        <v>1839.8</v>
      </c>
      <c r="H508" s="58">
        <f t="shared" si="21"/>
        <v>96.83157894736843</v>
      </c>
      <c r="I508" s="28"/>
      <c r="J508" s="84"/>
      <c r="K508" s="21"/>
    </row>
    <row r="509" spans="1:11" ht="24.75" customHeight="1">
      <c r="A509" s="62" t="s">
        <v>154</v>
      </c>
      <c r="B509" s="63" t="s">
        <v>17</v>
      </c>
      <c r="C509" s="63" t="s">
        <v>99</v>
      </c>
      <c r="D509" s="63" t="s">
        <v>420</v>
      </c>
      <c r="E509" s="63" t="s">
        <v>155</v>
      </c>
      <c r="F509" s="64">
        <v>1900</v>
      </c>
      <c r="G509" s="64">
        <v>1839.8</v>
      </c>
      <c r="H509" s="58">
        <f t="shared" si="21"/>
        <v>96.83157894736843</v>
      </c>
      <c r="I509" s="28"/>
      <c r="J509" s="84"/>
      <c r="K509" s="21"/>
    </row>
    <row r="510" spans="1:11" ht="21" customHeight="1" hidden="1">
      <c r="A510" s="62"/>
      <c r="B510" s="63"/>
      <c r="C510" s="63"/>
      <c r="D510" s="63"/>
      <c r="E510" s="63"/>
      <c r="F510" s="92"/>
      <c r="G510" s="92"/>
      <c r="H510" s="58" t="e">
        <f t="shared" si="21"/>
        <v>#DIV/0!</v>
      </c>
      <c r="I510" s="28"/>
      <c r="J510" s="84"/>
      <c r="K510" s="21"/>
    </row>
    <row r="511" spans="1:11" ht="83.25" customHeight="1">
      <c r="A511" s="62" t="s">
        <v>399</v>
      </c>
      <c r="B511" s="63" t="s">
        <v>17</v>
      </c>
      <c r="C511" s="63" t="s">
        <v>99</v>
      </c>
      <c r="D511" s="63" t="s">
        <v>400</v>
      </c>
      <c r="E511" s="63"/>
      <c r="F511" s="64">
        <f>F512</f>
        <v>360</v>
      </c>
      <c r="G511" s="64">
        <f>G512</f>
        <v>360</v>
      </c>
      <c r="H511" s="58">
        <f t="shared" si="21"/>
        <v>100</v>
      </c>
      <c r="I511" s="86"/>
      <c r="J511" s="84"/>
      <c r="K511" s="21"/>
    </row>
    <row r="512" spans="1:11" ht="33" customHeight="1">
      <c r="A512" s="62" t="s">
        <v>402</v>
      </c>
      <c r="B512" s="63" t="s">
        <v>17</v>
      </c>
      <c r="C512" s="63" t="s">
        <v>99</v>
      </c>
      <c r="D512" s="63" t="s">
        <v>400</v>
      </c>
      <c r="E512" s="63" t="s">
        <v>401</v>
      </c>
      <c r="F512" s="64">
        <v>360</v>
      </c>
      <c r="G512" s="107">
        <v>360</v>
      </c>
      <c r="H512" s="58">
        <f t="shared" si="21"/>
        <v>100</v>
      </c>
      <c r="I512" s="86"/>
      <c r="J512" s="84"/>
      <c r="K512" s="21"/>
    </row>
    <row r="513" spans="1:11" ht="33.75" customHeight="1">
      <c r="A513" s="62" t="s">
        <v>196</v>
      </c>
      <c r="B513" s="63" t="s">
        <v>17</v>
      </c>
      <c r="C513" s="63" t="s">
        <v>99</v>
      </c>
      <c r="D513" s="63" t="s">
        <v>197</v>
      </c>
      <c r="E513" s="63"/>
      <c r="F513" s="64">
        <f>F514</f>
        <v>420</v>
      </c>
      <c r="G513" s="64">
        <f>G514</f>
        <v>419.5</v>
      </c>
      <c r="H513" s="58">
        <f t="shared" si="21"/>
        <v>99.88095238095238</v>
      </c>
      <c r="I513" s="86"/>
      <c r="J513" s="84"/>
      <c r="K513" s="35"/>
    </row>
    <row r="514" spans="1:11" ht="78.75" customHeight="1">
      <c r="A514" s="62" t="s">
        <v>456</v>
      </c>
      <c r="B514" s="63" t="s">
        <v>17</v>
      </c>
      <c r="C514" s="63" t="s">
        <v>99</v>
      </c>
      <c r="D514" s="63" t="s">
        <v>207</v>
      </c>
      <c r="E514" s="63"/>
      <c r="F514" s="64">
        <f>F515</f>
        <v>420</v>
      </c>
      <c r="G514" s="64">
        <f>G515</f>
        <v>419.5</v>
      </c>
      <c r="H514" s="58">
        <f t="shared" si="21"/>
        <v>99.88095238095238</v>
      </c>
      <c r="I514" s="86"/>
      <c r="J514" s="84"/>
      <c r="K514" s="35"/>
    </row>
    <row r="515" spans="1:11" ht="36.75" customHeight="1">
      <c r="A515" s="62" t="s">
        <v>205</v>
      </c>
      <c r="B515" s="63" t="s">
        <v>17</v>
      </c>
      <c r="C515" s="63" t="s">
        <v>99</v>
      </c>
      <c r="D515" s="63" t="s">
        <v>207</v>
      </c>
      <c r="E515" s="63" t="s">
        <v>206</v>
      </c>
      <c r="F515" s="64">
        <v>420</v>
      </c>
      <c r="G515" s="105">
        <v>419.5</v>
      </c>
      <c r="H515" s="58">
        <f t="shared" si="21"/>
        <v>99.88095238095238</v>
      </c>
      <c r="I515" s="86"/>
      <c r="J515" s="84"/>
      <c r="K515" s="35"/>
    </row>
    <row r="516" spans="1:11" ht="23.25" customHeight="1" hidden="1">
      <c r="A516" s="62"/>
      <c r="B516" s="63"/>
      <c r="C516" s="63"/>
      <c r="D516" s="63"/>
      <c r="E516" s="63"/>
      <c r="F516" s="92"/>
      <c r="G516" s="93"/>
      <c r="H516" s="58" t="e">
        <f t="shared" si="21"/>
        <v>#DIV/0!</v>
      </c>
      <c r="I516" s="86"/>
      <c r="J516" s="84"/>
      <c r="K516" s="35"/>
    </row>
    <row r="517" spans="1:11" ht="38.25" customHeight="1">
      <c r="A517" s="62" t="s">
        <v>300</v>
      </c>
      <c r="B517" s="63" t="s">
        <v>17</v>
      </c>
      <c r="C517" s="63" t="s">
        <v>301</v>
      </c>
      <c r="D517" s="63"/>
      <c r="E517" s="63"/>
      <c r="F517" s="64">
        <f aca="true" t="shared" si="22" ref="F517:G519">F518</f>
        <v>309</v>
      </c>
      <c r="G517" s="64">
        <f t="shared" si="22"/>
        <v>309</v>
      </c>
      <c r="H517" s="58">
        <f t="shared" si="21"/>
        <v>100</v>
      </c>
      <c r="I517" s="28"/>
      <c r="J517" s="84"/>
      <c r="K517" s="35"/>
    </row>
    <row r="518" spans="1:11" ht="36" customHeight="1">
      <c r="A518" s="62" t="s">
        <v>196</v>
      </c>
      <c r="B518" s="63" t="s">
        <v>17</v>
      </c>
      <c r="C518" s="63" t="s">
        <v>301</v>
      </c>
      <c r="D518" s="63" t="s">
        <v>197</v>
      </c>
      <c r="E518" s="63"/>
      <c r="F518" s="64">
        <f t="shared" si="22"/>
        <v>309</v>
      </c>
      <c r="G518" s="64">
        <f t="shared" si="22"/>
        <v>309</v>
      </c>
      <c r="H518" s="58">
        <f t="shared" si="21"/>
        <v>100</v>
      </c>
      <c r="I518" s="28"/>
      <c r="J518" s="84"/>
      <c r="K518" s="35"/>
    </row>
    <row r="519" spans="1:11" ht="66.75" customHeight="1">
      <c r="A519" s="62" t="s">
        <v>442</v>
      </c>
      <c r="B519" s="63" t="s">
        <v>17</v>
      </c>
      <c r="C519" s="63" t="s">
        <v>301</v>
      </c>
      <c r="D519" s="63" t="s">
        <v>319</v>
      </c>
      <c r="E519" s="63"/>
      <c r="F519" s="64">
        <f t="shared" si="22"/>
        <v>309</v>
      </c>
      <c r="G519" s="64">
        <f t="shared" si="22"/>
        <v>309</v>
      </c>
      <c r="H519" s="58">
        <f t="shared" si="21"/>
        <v>100</v>
      </c>
      <c r="I519" s="28"/>
      <c r="J519" s="84"/>
      <c r="K519" s="21"/>
    </row>
    <row r="520" spans="1:11" ht="35.25" customHeight="1">
      <c r="A520" s="62" t="s">
        <v>205</v>
      </c>
      <c r="B520" s="63" t="s">
        <v>17</v>
      </c>
      <c r="C520" s="63" t="s">
        <v>301</v>
      </c>
      <c r="D520" s="63" t="s">
        <v>319</v>
      </c>
      <c r="E520" s="63" t="s">
        <v>206</v>
      </c>
      <c r="F520" s="64">
        <v>309</v>
      </c>
      <c r="G520" s="64">
        <v>309</v>
      </c>
      <c r="H520" s="58">
        <f t="shared" si="21"/>
        <v>100</v>
      </c>
      <c r="I520" s="28"/>
      <c r="J520" s="84"/>
      <c r="K520" s="21"/>
    </row>
    <row r="521" spans="1:11" ht="47.25" customHeight="1" hidden="1">
      <c r="A521" s="50"/>
      <c r="B521" s="32"/>
      <c r="C521" s="29"/>
      <c r="D521" s="30"/>
      <c r="E521" s="29"/>
      <c r="F521" s="30"/>
      <c r="G521" s="30"/>
      <c r="H521" s="31"/>
      <c r="I521" s="33"/>
      <c r="J521" s="21"/>
      <c r="K521" s="21"/>
    </row>
    <row r="522" spans="1:11" ht="38.25" customHeight="1" hidden="1">
      <c r="A522" s="78"/>
      <c r="B522" s="79"/>
      <c r="C522" s="79"/>
      <c r="D522" s="27"/>
      <c r="E522" s="79"/>
      <c r="F522" s="27"/>
      <c r="G522" s="27"/>
      <c r="H522" s="55"/>
      <c r="I522" s="33"/>
      <c r="J522" s="21"/>
      <c r="K522" s="21"/>
    </row>
    <row r="523" spans="1:12" ht="23.25" customHeight="1">
      <c r="A523" s="26"/>
      <c r="B523" s="27"/>
      <c r="C523" s="27"/>
      <c r="D523" s="27"/>
      <c r="E523" s="27"/>
      <c r="F523" s="27"/>
      <c r="G523" s="27"/>
      <c r="H523" s="28"/>
      <c r="I523" s="21"/>
      <c r="J523" s="21"/>
      <c r="K523" s="21"/>
      <c r="L523" s="21"/>
    </row>
    <row r="524" spans="1:12" s="10" customFormat="1" ht="53.25" customHeight="1">
      <c r="A524" s="80"/>
      <c r="B524" s="80"/>
      <c r="C524" s="80"/>
      <c r="D524" s="80"/>
      <c r="E524" s="81"/>
      <c r="F524" s="81"/>
      <c r="G524" s="81"/>
      <c r="H524" s="82"/>
      <c r="I524" s="20"/>
      <c r="J524" s="20"/>
      <c r="K524" s="20"/>
      <c r="L524" s="20"/>
    </row>
    <row r="525" spans="1:15" s="10" customFormat="1" ht="17.25" customHeight="1">
      <c r="A525" s="2"/>
      <c r="B525" s="2"/>
      <c r="C525" s="2"/>
      <c r="D525" s="2"/>
      <c r="E525" s="8"/>
      <c r="F525" s="8"/>
      <c r="G525" s="8"/>
      <c r="H525" s="9"/>
      <c r="I525" s="11"/>
      <c r="J525" s="23"/>
      <c r="K525" s="18"/>
      <c r="L525" s="19"/>
      <c r="M525" s="20"/>
      <c r="N525" s="20"/>
      <c r="O525" s="20"/>
    </row>
    <row r="526" spans="1:15" s="10" customFormat="1" ht="15.75">
      <c r="A526" s="2"/>
      <c r="B526" s="2"/>
      <c r="C526" s="2"/>
      <c r="D526" s="2"/>
      <c r="E526" s="8"/>
      <c r="F526" s="8"/>
      <c r="G526" s="8"/>
      <c r="H526" s="9"/>
      <c r="I526" s="11"/>
      <c r="J526" s="23"/>
      <c r="K526" s="18"/>
      <c r="L526" s="19"/>
      <c r="M526" s="20"/>
      <c r="N526" s="20"/>
      <c r="O526" s="20"/>
    </row>
    <row r="527" spans="1:15" s="10" customFormat="1" ht="15.75">
      <c r="A527" s="2"/>
      <c r="B527" s="2"/>
      <c r="C527" s="2"/>
      <c r="D527" s="2"/>
      <c r="E527" s="8"/>
      <c r="F527" s="8"/>
      <c r="G527" s="8"/>
      <c r="H527" s="9"/>
      <c r="I527" s="11"/>
      <c r="J527" s="23"/>
      <c r="K527" s="18"/>
      <c r="L527" s="19"/>
      <c r="M527" s="20"/>
      <c r="N527" s="20"/>
      <c r="O527" s="20"/>
    </row>
    <row r="528" spans="1:15" s="10" customFormat="1" ht="15.75">
      <c r="A528" s="2"/>
      <c r="B528" s="2"/>
      <c r="C528" s="2"/>
      <c r="D528" s="2"/>
      <c r="E528" s="8"/>
      <c r="F528" s="8"/>
      <c r="G528" s="8"/>
      <c r="H528" s="9"/>
      <c r="I528" s="11"/>
      <c r="J528" s="23"/>
      <c r="K528" s="18"/>
      <c r="L528" s="19"/>
      <c r="M528" s="20"/>
      <c r="N528" s="20"/>
      <c r="O528" s="20"/>
    </row>
    <row r="529" spans="1:15" s="10" customFormat="1" ht="15.75">
      <c r="A529" s="2"/>
      <c r="B529" s="2"/>
      <c r="C529" s="2"/>
      <c r="D529" s="2"/>
      <c r="E529" s="8"/>
      <c r="F529" s="8"/>
      <c r="G529" s="8"/>
      <c r="H529" s="9"/>
      <c r="I529" s="11"/>
      <c r="J529" s="23"/>
      <c r="K529" s="18"/>
      <c r="L529" s="19"/>
      <c r="M529" s="20"/>
      <c r="N529" s="20"/>
      <c r="O529" s="20"/>
    </row>
    <row r="530" spans="1:15" s="10" customFormat="1" ht="15.75">
      <c r="A530" s="2"/>
      <c r="B530" s="2"/>
      <c r="C530" s="2"/>
      <c r="D530" s="2"/>
      <c r="E530" s="8"/>
      <c r="F530" s="8"/>
      <c r="G530" s="8"/>
      <c r="H530" s="9"/>
      <c r="I530" s="11"/>
      <c r="J530" s="23"/>
      <c r="K530" s="18"/>
      <c r="L530" s="19"/>
      <c r="M530" s="20"/>
      <c r="N530" s="20"/>
      <c r="O530" s="20"/>
    </row>
    <row r="531" spans="1:15" s="10" customFormat="1" ht="15.75">
      <c r="A531" s="2"/>
      <c r="B531" s="2"/>
      <c r="C531" s="2"/>
      <c r="D531" s="2"/>
      <c r="E531" s="8"/>
      <c r="F531" s="8"/>
      <c r="G531" s="8"/>
      <c r="H531" s="9"/>
      <c r="I531" s="11"/>
      <c r="J531" s="23"/>
      <c r="K531" s="18"/>
      <c r="L531" s="19"/>
      <c r="M531" s="20"/>
      <c r="N531" s="20"/>
      <c r="O531" s="20"/>
    </row>
    <row r="532" spans="1:15" s="10" customFormat="1" ht="15.75">
      <c r="A532" s="2"/>
      <c r="B532" s="2"/>
      <c r="C532" s="2"/>
      <c r="D532" s="2"/>
      <c r="E532" s="8"/>
      <c r="F532" s="8"/>
      <c r="G532" s="8"/>
      <c r="H532" s="9"/>
      <c r="I532" s="11"/>
      <c r="J532" s="23"/>
      <c r="K532" s="18"/>
      <c r="L532" s="19"/>
      <c r="M532" s="20"/>
      <c r="N532" s="20"/>
      <c r="O532" s="20"/>
    </row>
    <row r="533" spans="1:15" s="10" customFormat="1" ht="15.75">
      <c r="A533" s="2"/>
      <c r="B533" s="2"/>
      <c r="C533" s="2"/>
      <c r="D533" s="2"/>
      <c r="E533" s="8"/>
      <c r="F533" s="8"/>
      <c r="G533" s="8"/>
      <c r="H533" s="9"/>
      <c r="I533" s="11"/>
      <c r="J533" s="23"/>
      <c r="K533" s="18"/>
      <c r="L533" s="19"/>
      <c r="M533" s="20"/>
      <c r="N533" s="20"/>
      <c r="O533" s="20"/>
    </row>
    <row r="534" spans="1:15" s="10" customFormat="1" ht="15.75">
      <c r="A534" s="2"/>
      <c r="B534" s="2"/>
      <c r="C534" s="2"/>
      <c r="D534" s="2"/>
      <c r="E534" s="8"/>
      <c r="F534" s="8"/>
      <c r="G534" s="8"/>
      <c r="H534" s="9"/>
      <c r="I534" s="11"/>
      <c r="J534" s="23"/>
      <c r="K534" s="18"/>
      <c r="L534" s="19"/>
      <c r="M534" s="20"/>
      <c r="N534" s="20"/>
      <c r="O534" s="20"/>
    </row>
    <row r="535" spans="1:15" s="10" customFormat="1" ht="15.75">
      <c r="A535" s="2"/>
      <c r="B535" s="2"/>
      <c r="C535" s="2"/>
      <c r="D535" s="2"/>
      <c r="E535" s="8"/>
      <c r="F535" s="8"/>
      <c r="G535" s="8"/>
      <c r="H535" s="9"/>
      <c r="I535" s="7"/>
      <c r="J535" s="24"/>
      <c r="K535" s="19"/>
      <c r="L535" s="19"/>
      <c r="M535" s="20"/>
      <c r="N535" s="20"/>
      <c r="O535" s="20"/>
    </row>
    <row r="536" spans="1:15" s="10" customFormat="1" ht="15.75">
      <c r="A536" s="2"/>
      <c r="B536" s="2"/>
      <c r="C536" s="2"/>
      <c r="D536" s="2"/>
      <c r="E536" s="8"/>
      <c r="F536" s="8"/>
      <c r="G536" s="8"/>
      <c r="H536" s="9"/>
      <c r="I536" s="7"/>
      <c r="J536" s="24"/>
      <c r="K536" s="19"/>
      <c r="L536" s="19"/>
      <c r="M536" s="20"/>
      <c r="N536" s="20"/>
      <c r="O536" s="20"/>
    </row>
    <row r="537" spans="1:15" s="10" customFormat="1" ht="15.75">
      <c r="A537" s="2"/>
      <c r="B537" s="2"/>
      <c r="C537" s="2"/>
      <c r="D537" s="2"/>
      <c r="E537" s="8"/>
      <c r="F537" s="8"/>
      <c r="G537" s="8"/>
      <c r="H537" s="9"/>
      <c r="I537" s="7"/>
      <c r="J537" s="24"/>
      <c r="K537" s="19"/>
      <c r="L537" s="19"/>
      <c r="M537" s="20"/>
      <c r="N537" s="20"/>
      <c r="O537" s="20"/>
    </row>
    <row r="538" spans="1:15" s="10" customFormat="1" ht="15.75">
      <c r="A538" s="2"/>
      <c r="B538" s="2"/>
      <c r="C538" s="2"/>
      <c r="D538" s="2"/>
      <c r="E538" s="8"/>
      <c r="F538" s="8"/>
      <c r="G538" s="8"/>
      <c r="H538" s="9"/>
      <c r="I538" s="7"/>
      <c r="J538" s="24"/>
      <c r="K538" s="19"/>
      <c r="L538" s="19"/>
      <c r="M538" s="20"/>
      <c r="N538" s="20"/>
      <c r="O538" s="20"/>
    </row>
    <row r="539" spans="1:15" s="10" customFormat="1" ht="15.75">
      <c r="A539" s="2"/>
      <c r="B539" s="2"/>
      <c r="C539" s="2"/>
      <c r="D539" s="2"/>
      <c r="E539" s="8"/>
      <c r="F539" s="8"/>
      <c r="G539" s="8"/>
      <c r="H539" s="9"/>
      <c r="I539" s="7"/>
      <c r="J539" s="24"/>
      <c r="K539" s="19"/>
      <c r="L539" s="19"/>
      <c r="M539" s="20"/>
      <c r="N539" s="20"/>
      <c r="O539" s="20"/>
    </row>
    <row r="540" spans="1:15" s="10" customFormat="1" ht="15.75">
      <c r="A540" s="2"/>
      <c r="B540" s="2"/>
      <c r="C540" s="2"/>
      <c r="D540" s="2"/>
      <c r="E540" s="8"/>
      <c r="F540" s="8"/>
      <c r="G540" s="8"/>
      <c r="H540" s="9"/>
      <c r="I540" s="7"/>
      <c r="J540" s="24"/>
      <c r="K540" s="19"/>
      <c r="L540" s="19"/>
      <c r="M540" s="20"/>
      <c r="N540" s="20"/>
      <c r="O540" s="20"/>
    </row>
    <row r="541" spans="1:15" s="10" customFormat="1" ht="15.75">
      <c r="A541" s="2"/>
      <c r="B541" s="2"/>
      <c r="C541" s="2"/>
      <c r="D541" s="2"/>
      <c r="E541" s="8"/>
      <c r="F541" s="8"/>
      <c r="G541" s="8"/>
      <c r="H541" s="9"/>
      <c r="I541" s="7"/>
      <c r="J541" s="24"/>
      <c r="K541" s="19"/>
      <c r="L541" s="19"/>
      <c r="M541" s="20"/>
      <c r="N541" s="20"/>
      <c r="O541" s="20"/>
    </row>
    <row r="542" spans="1:15" s="10" customFormat="1" ht="15.75">
      <c r="A542" s="2"/>
      <c r="B542" s="2"/>
      <c r="C542" s="2"/>
      <c r="D542" s="2"/>
      <c r="E542" s="8"/>
      <c r="F542" s="8"/>
      <c r="G542" s="8"/>
      <c r="H542" s="9"/>
      <c r="I542" s="7"/>
      <c r="J542" s="24"/>
      <c r="K542" s="19"/>
      <c r="L542" s="19"/>
      <c r="M542" s="20"/>
      <c r="N542" s="20"/>
      <c r="O542" s="20"/>
    </row>
    <row r="543" spans="1:15" s="10" customFormat="1" ht="15.75">
      <c r="A543" s="2"/>
      <c r="B543" s="2"/>
      <c r="C543" s="2"/>
      <c r="D543" s="2"/>
      <c r="E543" s="8"/>
      <c r="F543" s="8"/>
      <c r="G543" s="8"/>
      <c r="H543" s="9"/>
      <c r="I543" s="7"/>
      <c r="J543" s="24"/>
      <c r="K543" s="19"/>
      <c r="L543" s="19"/>
      <c r="M543" s="20"/>
      <c r="N543" s="20"/>
      <c r="O543" s="20"/>
    </row>
    <row r="544" spans="1:15" s="10" customFormat="1" ht="15.75">
      <c r="A544" s="2"/>
      <c r="B544" s="2"/>
      <c r="C544" s="2"/>
      <c r="D544" s="2"/>
      <c r="E544" s="9"/>
      <c r="F544" s="9"/>
      <c r="G544" s="9"/>
      <c r="H544" s="9"/>
      <c r="I544" s="7"/>
      <c r="J544" s="24"/>
      <c r="K544" s="19"/>
      <c r="L544" s="19"/>
      <c r="M544" s="20"/>
      <c r="N544" s="20"/>
      <c r="O544" s="20"/>
    </row>
    <row r="545" spans="11:15" ht="15.75">
      <c r="K545" s="21"/>
      <c r="L545" s="21"/>
      <c r="M545" s="21"/>
      <c r="N545" s="21"/>
      <c r="O545" s="21"/>
    </row>
    <row r="546" spans="11:15" ht="15.75">
      <c r="K546" s="21"/>
      <c r="L546" s="21"/>
      <c r="M546" s="21"/>
      <c r="N546" s="21"/>
      <c r="O546" s="21"/>
    </row>
    <row r="547" spans="11:15" ht="15.75">
      <c r="K547" s="21"/>
      <c r="L547" s="21"/>
      <c r="M547" s="21"/>
      <c r="N547" s="21"/>
      <c r="O547" s="21"/>
    </row>
    <row r="548" spans="11:15" ht="15.75">
      <c r="K548" s="21"/>
      <c r="L548" s="21"/>
      <c r="M548" s="21"/>
      <c r="N548" s="21"/>
      <c r="O548" s="21"/>
    </row>
    <row r="549" spans="11:15" ht="15.75">
      <c r="K549" s="21"/>
      <c r="L549" s="21"/>
      <c r="M549" s="21"/>
      <c r="N549" s="21"/>
      <c r="O549" s="21"/>
    </row>
    <row r="550" spans="11:15" ht="15.75">
      <c r="K550" s="21"/>
      <c r="L550" s="21"/>
      <c r="M550" s="21"/>
      <c r="N550" s="21"/>
      <c r="O550" s="21"/>
    </row>
    <row r="551" spans="11:15" ht="15.75">
      <c r="K551" s="21"/>
      <c r="L551" s="21"/>
      <c r="M551" s="21"/>
      <c r="N551" s="21"/>
      <c r="O551" s="21"/>
    </row>
    <row r="552" spans="11:15" ht="15.75">
      <c r="K552" s="21"/>
      <c r="L552" s="21"/>
      <c r="M552" s="21"/>
      <c r="N552" s="21"/>
      <c r="O552" s="21"/>
    </row>
    <row r="553" spans="11:15" ht="15.75">
      <c r="K553" s="21"/>
      <c r="L553" s="21"/>
      <c r="M553" s="21"/>
      <c r="N553" s="21"/>
      <c r="O553" s="21"/>
    </row>
    <row r="554" spans="11:15" ht="15.75">
      <c r="K554" s="21"/>
      <c r="L554" s="21"/>
      <c r="M554" s="21"/>
      <c r="N554" s="21"/>
      <c r="O554" s="21"/>
    </row>
    <row r="555" spans="11:15" ht="15.75">
      <c r="K555" s="21"/>
      <c r="L555" s="21"/>
      <c r="M555" s="21"/>
      <c r="N555" s="21"/>
      <c r="O555" s="21"/>
    </row>
    <row r="556" spans="11:15" ht="15.75">
      <c r="K556" s="21"/>
      <c r="L556" s="21"/>
      <c r="M556" s="21"/>
      <c r="N556" s="21"/>
      <c r="O556" s="21"/>
    </row>
    <row r="557" spans="11:15" ht="15.75">
      <c r="K557" s="21"/>
      <c r="L557" s="21"/>
      <c r="M557" s="21"/>
      <c r="N557" s="21"/>
      <c r="O557" s="21"/>
    </row>
    <row r="558" spans="11:15" ht="15.75">
      <c r="K558" s="21"/>
      <c r="L558" s="21"/>
      <c r="M558" s="21"/>
      <c r="N558" s="21"/>
      <c r="O558" s="21"/>
    </row>
    <row r="559" spans="11:15" ht="15.75">
      <c r="K559" s="21"/>
      <c r="L559" s="21"/>
      <c r="M559" s="21"/>
      <c r="N559" s="21"/>
      <c r="O559" s="21"/>
    </row>
    <row r="560" spans="11:15" ht="15.75">
      <c r="K560" s="21"/>
      <c r="L560" s="21"/>
      <c r="M560" s="21"/>
      <c r="N560" s="21"/>
      <c r="O560" s="21"/>
    </row>
    <row r="561" spans="11:15" ht="15.75">
      <c r="K561" s="21"/>
      <c r="L561" s="21"/>
      <c r="M561" s="21"/>
      <c r="N561" s="21"/>
      <c r="O561" s="21"/>
    </row>
    <row r="562" spans="11:15" ht="15.75">
      <c r="K562" s="21"/>
      <c r="L562" s="21"/>
      <c r="M562" s="21"/>
      <c r="N562" s="21"/>
      <c r="O562" s="21"/>
    </row>
    <row r="563" spans="11:15" ht="15.75">
      <c r="K563" s="21"/>
      <c r="L563" s="21"/>
      <c r="M563" s="21"/>
      <c r="N563" s="21"/>
      <c r="O563" s="21"/>
    </row>
    <row r="564" spans="11:15" ht="15.75">
      <c r="K564" s="21"/>
      <c r="L564" s="21"/>
      <c r="M564" s="21"/>
      <c r="N564" s="21"/>
      <c r="O564" s="21"/>
    </row>
    <row r="565" spans="11:15" ht="15.75">
      <c r="K565" s="21"/>
      <c r="L565" s="21"/>
      <c r="M565" s="21"/>
      <c r="N565" s="21"/>
      <c r="O565" s="21"/>
    </row>
    <row r="566" spans="11:15" ht="15.75">
      <c r="K566" s="21"/>
      <c r="L566" s="21"/>
      <c r="M566" s="21"/>
      <c r="N566" s="21"/>
      <c r="O566" s="21"/>
    </row>
    <row r="567" spans="11:15" ht="15.75">
      <c r="K567" s="21"/>
      <c r="L567" s="21"/>
      <c r="M567" s="21"/>
      <c r="N567" s="21"/>
      <c r="O567" s="21"/>
    </row>
    <row r="568" spans="11:15" ht="15.75">
      <c r="K568" s="21"/>
      <c r="L568" s="21"/>
      <c r="M568" s="21"/>
      <c r="N568" s="21"/>
      <c r="O568" s="21"/>
    </row>
    <row r="569" spans="11:15" ht="15.75">
      <c r="K569" s="21"/>
      <c r="L569" s="21"/>
      <c r="M569" s="21"/>
      <c r="N569" s="21"/>
      <c r="O569" s="21"/>
    </row>
    <row r="570" spans="11:15" ht="15.75">
      <c r="K570" s="21"/>
      <c r="L570" s="21"/>
      <c r="M570" s="21"/>
      <c r="N570" s="21"/>
      <c r="O570" s="21"/>
    </row>
    <row r="571" spans="11:15" ht="15.75">
      <c r="K571" s="21"/>
      <c r="L571" s="21"/>
      <c r="M571" s="21"/>
      <c r="N571" s="21"/>
      <c r="O571" s="21"/>
    </row>
    <row r="572" spans="11:15" ht="15.75">
      <c r="K572" s="21"/>
      <c r="L572" s="21"/>
      <c r="M572" s="21"/>
      <c r="N572" s="21"/>
      <c r="O572" s="21"/>
    </row>
    <row r="573" spans="11:15" ht="15.75">
      <c r="K573" s="21"/>
      <c r="L573" s="21"/>
      <c r="M573" s="21"/>
      <c r="N573" s="21"/>
      <c r="O573" s="21"/>
    </row>
    <row r="574" spans="11:15" ht="15.75">
      <c r="K574" s="21"/>
      <c r="L574" s="21"/>
      <c r="M574" s="21"/>
      <c r="N574" s="21"/>
      <c r="O574" s="21"/>
    </row>
    <row r="575" spans="11:15" ht="15.75">
      <c r="K575" s="21"/>
      <c r="L575" s="21"/>
      <c r="M575" s="21"/>
      <c r="N575" s="21"/>
      <c r="O575" s="21"/>
    </row>
    <row r="576" spans="11:15" ht="15.75">
      <c r="K576" s="21"/>
      <c r="L576" s="21"/>
      <c r="M576" s="21"/>
      <c r="N576" s="21"/>
      <c r="O576" s="21"/>
    </row>
    <row r="577" spans="11:15" ht="15.75">
      <c r="K577" s="21"/>
      <c r="L577" s="21"/>
      <c r="M577" s="21"/>
      <c r="N577" s="21"/>
      <c r="O577" s="21"/>
    </row>
    <row r="578" spans="11:15" ht="15.75">
      <c r="K578" s="21"/>
      <c r="L578" s="21"/>
      <c r="M578" s="21"/>
      <c r="N578" s="21"/>
      <c r="O578" s="21"/>
    </row>
    <row r="579" spans="11:15" ht="15.75">
      <c r="K579" s="21"/>
      <c r="L579" s="21"/>
      <c r="M579" s="21"/>
      <c r="N579" s="21"/>
      <c r="O579" s="21"/>
    </row>
    <row r="580" spans="11:15" ht="15.75">
      <c r="K580" s="21"/>
      <c r="L580" s="21"/>
      <c r="M580" s="21"/>
      <c r="N580" s="21"/>
      <c r="O580" s="21"/>
    </row>
    <row r="581" spans="11:15" ht="15.75">
      <c r="K581" s="21"/>
      <c r="L581" s="21"/>
      <c r="M581" s="21"/>
      <c r="N581" s="21"/>
      <c r="O581" s="21"/>
    </row>
    <row r="582" spans="11:15" ht="15.75">
      <c r="K582" s="21"/>
      <c r="L582" s="21"/>
      <c r="M582" s="21"/>
      <c r="N582" s="21"/>
      <c r="O582" s="21"/>
    </row>
    <row r="583" spans="11:15" ht="15.75">
      <c r="K583" s="21"/>
      <c r="L583" s="21"/>
      <c r="M583" s="21"/>
      <c r="N583" s="21"/>
      <c r="O583" s="21"/>
    </row>
    <row r="584" spans="11:15" ht="15.75">
      <c r="K584" s="21"/>
      <c r="L584" s="21"/>
      <c r="M584" s="21"/>
      <c r="N584" s="21"/>
      <c r="O584" s="21"/>
    </row>
    <row r="585" spans="11:15" ht="15.75">
      <c r="K585" s="21"/>
      <c r="L585" s="21"/>
      <c r="M585" s="21"/>
      <c r="N585" s="21"/>
      <c r="O585" s="21"/>
    </row>
    <row r="586" spans="11:15" ht="15.75">
      <c r="K586" s="21"/>
      <c r="L586" s="21"/>
      <c r="M586" s="21"/>
      <c r="N586" s="21"/>
      <c r="O586" s="21"/>
    </row>
    <row r="587" spans="11:15" ht="15.75">
      <c r="K587" s="21"/>
      <c r="L587" s="21"/>
      <c r="M587" s="21"/>
      <c r="N587" s="21"/>
      <c r="O587" s="21"/>
    </row>
    <row r="588" spans="11:15" ht="15.75">
      <c r="K588" s="21"/>
      <c r="L588" s="21"/>
      <c r="M588" s="21"/>
      <c r="N588" s="21"/>
      <c r="O588" s="21"/>
    </row>
    <row r="589" spans="11:15" ht="15.75">
      <c r="K589" s="21"/>
      <c r="L589" s="21"/>
      <c r="M589" s="21"/>
      <c r="N589" s="21"/>
      <c r="O589" s="21"/>
    </row>
    <row r="590" spans="11:15" ht="15.75">
      <c r="K590" s="21"/>
      <c r="L590" s="21"/>
      <c r="M590" s="21"/>
      <c r="N590" s="21"/>
      <c r="O590" s="21"/>
    </row>
    <row r="591" spans="11:15" ht="15.75">
      <c r="K591" s="21"/>
      <c r="L591" s="21"/>
      <c r="M591" s="21"/>
      <c r="N591" s="21"/>
      <c r="O591" s="21"/>
    </row>
    <row r="592" spans="11:15" ht="15.75">
      <c r="K592" s="21"/>
      <c r="L592" s="21"/>
      <c r="M592" s="21"/>
      <c r="N592" s="21"/>
      <c r="O592" s="21"/>
    </row>
    <row r="593" spans="11:15" ht="15.75">
      <c r="K593" s="21"/>
      <c r="L593" s="21"/>
      <c r="M593" s="21"/>
      <c r="N593" s="21"/>
      <c r="O593" s="21"/>
    </row>
    <row r="594" spans="11:15" ht="15.75">
      <c r="K594" s="21"/>
      <c r="L594" s="21"/>
      <c r="M594" s="21"/>
      <c r="N594" s="21"/>
      <c r="O594" s="21"/>
    </row>
    <row r="595" spans="11:15" ht="15.75">
      <c r="K595" s="21"/>
      <c r="L595" s="21"/>
      <c r="M595" s="21"/>
      <c r="N595" s="21"/>
      <c r="O595" s="21"/>
    </row>
    <row r="596" spans="11:15" ht="15.75">
      <c r="K596" s="21"/>
      <c r="L596" s="21"/>
      <c r="M596" s="21"/>
      <c r="N596" s="21"/>
      <c r="O596" s="21"/>
    </row>
    <row r="597" spans="11:15" ht="15.75">
      <c r="K597" s="21"/>
      <c r="L597" s="21"/>
      <c r="M597" s="21"/>
      <c r="N597" s="21"/>
      <c r="O597" s="21"/>
    </row>
    <row r="598" spans="11:15" ht="15.75">
      <c r="K598" s="21"/>
      <c r="L598" s="21"/>
      <c r="M598" s="21"/>
      <c r="N598" s="21"/>
      <c r="O598" s="21"/>
    </row>
    <row r="599" spans="11:15" ht="15.75">
      <c r="K599" s="21"/>
      <c r="L599" s="21"/>
      <c r="M599" s="21"/>
      <c r="N599" s="21"/>
      <c r="O599" s="21"/>
    </row>
    <row r="600" spans="11:15" ht="15.75">
      <c r="K600" s="21"/>
      <c r="L600" s="21"/>
      <c r="M600" s="21"/>
      <c r="N600" s="21"/>
      <c r="O600" s="21"/>
    </row>
    <row r="601" spans="11:15" ht="15.75">
      <c r="K601" s="21"/>
      <c r="L601" s="21"/>
      <c r="M601" s="21"/>
      <c r="N601" s="21"/>
      <c r="O601" s="21"/>
    </row>
    <row r="602" spans="11:15" ht="15.75">
      <c r="K602" s="21"/>
      <c r="L602" s="21"/>
      <c r="M602" s="21"/>
      <c r="N602" s="21"/>
      <c r="O602" s="21"/>
    </row>
    <row r="603" spans="11:15" ht="15.75">
      <c r="K603" s="21"/>
      <c r="L603" s="21"/>
      <c r="M603" s="21"/>
      <c r="N603" s="21"/>
      <c r="O603" s="21"/>
    </row>
    <row r="604" spans="11:15" ht="15.75">
      <c r="K604" s="21"/>
      <c r="L604" s="21"/>
      <c r="M604" s="21"/>
      <c r="N604" s="21"/>
      <c r="O604" s="21"/>
    </row>
    <row r="605" spans="11:15" ht="15.75">
      <c r="K605" s="21"/>
      <c r="L605" s="21"/>
      <c r="M605" s="21"/>
      <c r="N605" s="21"/>
      <c r="O605" s="21"/>
    </row>
    <row r="606" spans="11:15" ht="15.75">
      <c r="K606" s="21"/>
      <c r="L606" s="21"/>
      <c r="M606" s="21"/>
      <c r="N606" s="21"/>
      <c r="O606" s="21"/>
    </row>
    <row r="607" spans="11:15" ht="15.75">
      <c r="K607" s="21"/>
      <c r="L607" s="21"/>
      <c r="M607" s="21"/>
      <c r="N607" s="21"/>
      <c r="O607" s="21"/>
    </row>
    <row r="608" spans="11:15" ht="15.75">
      <c r="K608" s="21"/>
      <c r="L608" s="21"/>
      <c r="M608" s="21"/>
      <c r="N608" s="21"/>
      <c r="O608" s="21"/>
    </row>
    <row r="609" spans="11:15" ht="15.75">
      <c r="K609" s="21"/>
      <c r="L609" s="21"/>
      <c r="M609" s="21"/>
      <c r="N609" s="21"/>
      <c r="O609" s="21"/>
    </row>
    <row r="610" spans="11:15" ht="15.75">
      <c r="K610" s="21"/>
      <c r="L610" s="21"/>
      <c r="M610" s="21"/>
      <c r="N610" s="21"/>
      <c r="O610" s="21"/>
    </row>
    <row r="611" spans="11:15" ht="15.75">
      <c r="K611" s="21"/>
      <c r="L611" s="21"/>
      <c r="M611" s="21"/>
      <c r="N611" s="21"/>
      <c r="O611" s="21"/>
    </row>
    <row r="612" spans="11:15" ht="15.75">
      <c r="K612" s="21"/>
      <c r="L612" s="21"/>
      <c r="M612" s="21"/>
      <c r="N612" s="21"/>
      <c r="O612" s="21"/>
    </row>
    <row r="613" spans="11:15" ht="15.75">
      <c r="K613" s="21"/>
      <c r="L613" s="21"/>
      <c r="M613" s="21"/>
      <c r="N613" s="21"/>
      <c r="O613" s="21"/>
    </row>
    <row r="614" spans="11:15" ht="15.75">
      <c r="K614" s="21"/>
      <c r="L614" s="21"/>
      <c r="M614" s="21"/>
      <c r="N614" s="21"/>
      <c r="O614" s="21"/>
    </row>
    <row r="615" spans="11:15" ht="15.75">
      <c r="K615" s="21"/>
      <c r="L615" s="21"/>
      <c r="M615" s="21"/>
      <c r="N615" s="21"/>
      <c r="O615" s="21"/>
    </row>
    <row r="616" spans="11:15" ht="15.75">
      <c r="K616" s="21"/>
      <c r="L616" s="21"/>
      <c r="M616" s="21"/>
      <c r="N616" s="21"/>
      <c r="O616" s="21"/>
    </row>
    <row r="617" spans="11:15" ht="15.75">
      <c r="K617" s="21"/>
      <c r="L617" s="21"/>
      <c r="M617" s="21"/>
      <c r="N617" s="21"/>
      <c r="O617" s="21"/>
    </row>
    <row r="618" spans="11:15" ht="15.75">
      <c r="K618" s="21"/>
      <c r="L618" s="21"/>
      <c r="M618" s="21"/>
      <c r="N618" s="21"/>
      <c r="O618" s="21"/>
    </row>
    <row r="619" spans="11:15" ht="15.75">
      <c r="K619" s="21"/>
      <c r="L619" s="21"/>
      <c r="M619" s="21"/>
      <c r="N619" s="21"/>
      <c r="O619" s="21"/>
    </row>
    <row r="620" spans="11:15" ht="15.75">
      <c r="K620" s="21"/>
      <c r="L620" s="21"/>
      <c r="M620" s="21"/>
      <c r="N620" s="21"/>
      <c r="O620" s="21"/>
    </row>
    <row r="621" spans="11:15" ht="15.75">
      <c r="K621" s="21"/>
      <c r="L621" s="21"/>
      <c r="M621" s="21"/>
      <c r="N621" s="21"/>
      <c r="O621" s="21"/>
    </row>
    <row r="622" spans="11:15" ht="15.75">
      <c r="K622" s="21"/>
      <c r="L622" s="21"/>
      <c r="M622" s="21"/>
      <c r="N622" s="21"/>
      <c r="O622" s="21"/>
    </row>
    <row r="623" spans="11:15" ht="15.75">
      <c r="K623" s="21"/>
      <c r="L623" s="21"/>
      <c r="M623" s="21"/>
      <c r="N623" s="21"/>
      <c r="O623" s="21"/>
    </row>
    <row r="624" spans="11:15" ht="15.75">
      <c r="K624" s="21"/>
      <c r="L624" s="21"/>
      <c r="M624" s="21"/>
      <c r="N624" s="21"/>
      <c r="O624" s="21"/>
    </row>
    <row r="625" spans="11:15" ht="15.75">
      <c r="K625" s="21"/>
      <c r="L625" s="21"/>
      <c r="M625" s="21"/>
      <c r="N625" s="21"/>
      <c r="O625" s="21"/>
    </row>
    <row r="626" spans="11:15" ht="15.75">
      <c r="K626" s="21"/>
      <c r="L626" s="21"/>
      <c r="M626" s="21"/>
      <c r="N626" s="21"/>
      <c r="O626" s="21"/>
    </row>
    <row r="627" spans="11:15" ht="15.75">
      <c r="K627" s="21"/>
      <c r="L627" s="21"/>
      <c r="M627" s="21"/>
      <c r="N627" s="21"/>
      <c r="O627" s="21"/>
    </row>
    <row r="628" spans="11:15" ht="15.75">
      <c r="K628" s="21"/>
      <c r="L628" s="21"/>
      <c r="M628" s="21"/>
      <c r="N628" s="21"/>
      <c r="O628" s="21"/>
    </row>
    <row r="629" spans="11:15" ht="15.75">
      <c r="K629" s="21"/>
      <c r="L629" s="21"/>
      <c r="M629" s="21"/>
      <c r="N629" s="21"/>
      <c r="O629" s="21"/>
    </row>
    <row r="630" spans="11:15" ht="15.75">
      <c r="K630" s="21"/>
      <c r="L630" s="21"/>
      <c r="M630" s="21"/>
      <c r="N630" s="21"/>
      <c r="O630" s="21"/>
    </row>
    <row r="631" spans="11:15" ht="15.75">
      <c r="K631" s="21"/>
      <c r="L631" s="21"/>
      <c r="M631" s="21"/>
      <c r="N631" s="21"/>
      <c r="O631" s="21"/>
    </row>
    <row r="632" spans="11:15" ht="15.75">
      <c r="K632" s="21"/>
      <c r="L632" s="21"/>
      <c r="M632" s="21"/>
      <c r="N632" s="21"/>
      <c r="O632" s="21"/>
    </row>
    <row r="633" spans="11:15" ht="15.75">
      <c r="K633" s="21"/>
      <c r="L633" s="21"/>
      <c r="M633" s="21"/>
      <c r="N633" s="21"/>
      <c r="O633" s="21"/>
    </row>
    <row r="634" spans="11:15" ht="15.75">
      <c r="K634" s="21"/>
      <c r="L634" s="21"/>
      <c r="M634" s="21"/>
      <c r="N634" s="21"/>
      <c r="O634" s="21"/>
    </row>
    <row r="635" spans="11:15" ht="15.75">
      <c r="K635" s="21"/>
      <c r="L635" s="21"/>
      <c r="M635" s="21"/>
      <c r="N635" s="21"/>
      <c r="O635" s="21"/>
    </row>
    <row r="636" spans="11:15" ht="15.75">
      <c r="K636" s="21"/>
      <c r="L636" s="21"/>
      <c r="M636" s="21"/>
      <c r="N636" s="21"/>
      <c r="O636" s="21"/>
    </row>
    <row r="637" spans="11:15" ht="15.75">
      <c r="K637" s="21"/>
      <c r="L637" s="21"/>
      <c r="M637" s="21"/>
      <c r="N637" s="21"/>
      <c r="O637" s="21"/>
    </row>
    <row r="638" spans="11:15" ht="15.75">
      <c r="K638" s="21"/>
      <c r="L638" s="21"/>
      <c r="M638" s="21"/>
      <c r="N638" s="21"/>
      <c r="O638" s="21"/>
    </row>
    <row r="639" spans="11:15" ht="15.75">
      <c r="K639" s="21"/>
      <c r="L639" s="21"/>
      <c r="M639" s="21"/>
      <c r="N639" s="21"/>
      <c r="O639" s="21"/>
    </row>
    <row r="640" spans="11:15" ht="15.75">
      <c r="K640" s="21"/>
      <c r="L640" s="21"/>
      <c r="M640" s="21"/>
      <c r="N640" s="21"/>
      <c r="O640" s="21"/>
    </row>
    <row r="641" spans="11:15" ht="15.75">
      <c r="K641" s="21"/>
      <c r="L641" s="21"/>
      <c r="M641" s="21"/>
      <c r="N641" s="21"/>
      <c r="O641" s="21"/>
    </row>
    <row r="642" spans="11:15" ht="15.75">
      <c r="K642" s="21"/>
      <c r="L642" s="21"/>
      <c r="M642" s="21"/>
      <c r="N642" s="21"/>
      <c r="O642" s="21"/>
    </row>
    <row r="643" spans="11:15" ht="15.75">
      <c r="K643" s="21"/>
      <c r="L643" s="21"/>
      <c r="M643" s="21"/>
      <c r="N643" s="21"/>
      <c r="O643" s="21"/>
    </row>
    <row r="644" spans="11:15" ht="15.75">
      <c r="K644" s="21"/>
      <c r="L644" s="21"/>
      <c r="M644" s="21"/>
      <c r="N644" s="21"/>
      <c r="O644" s="21"/>
    </row>
    <row r="645" spans="11:15" ht="15.75">
      <c r="K645" s="21"/>
      <c r="L645" s="21"/>
      <c r="M645" s="21"/>
      <c r="N645" s="21"/>
      <c r="O645" s="21"/>
    </row>
    <row r="646" spans="11:15" ht="15.75">
      <c r="K646" s="21"/>
      <c r="L646" s="21"/>
      <c r="M646" s="21"/>
      <c r="N646" s="21"/>
      <c r="O646" s="21"/>
    </row>
    <row r="647" spans="11:15" ht="15.75">
      <c r="K647" s="21"/>
      <c r="L647" s="21"/>
      <c r="M647" s="21"/>
      <c r="N647" s="21"/>
      <c r="O647" s="21"/>
    </row>
    <row r="648" spans="11:15" ht="15.75">
      <c r="K648" s="21"/>
      <c r="L648" s="21"/>
      <c r="M648" s="21"/>
      <c r="N648" s="21"/>
      <c r="O648" s="21"/>
    </row>
    <row r="649" spans="11:15" ht="15.75">
      <c r="K649" s="21"/>
      <c r="L649" s="21"/>
      <c r="M649" s="21"/>
      <c r="N649" s="21"/>
      <c r="O649" s="21"/>
    </row>
    <row r="650" spans="11:15" ht="15.75">
      <c r="K650" s="21"/>
      <c r="L650" s="21"/>
      <c r="M650" s="21"/>
      <c r="N650" s="21"/>
      <c r="O650" s="21"/>
    </row>
    <row r="651" spans="11:15" ht="15.75">
      <c r="K651" s="21"/>
      <c r="L651" s="21"/>
      <c r="M651" s="21"/>
      <c r="N651" s="21"/>
      <c r="O651" s="21"/>
    </row>
    <row r="652" spans="11:15" ht="15.75">
      <c r="K652" s="21"/>
      <c r="L652" s="21"/>
      <c r="M652" s="21"/>
      <c r="N652" s="21"/>
      <c r="O652" s="21"/>
    </row>
    <row r="653" spans="11:15" ht="15.75">
      <c r="K653" s="21"/>
      <c r="L653" s="21"/>
      <c r="M653" s="21"/>
      <c r="N653" s="21"/>
      <c r="O653" s="21"/>
    </row>
    <row r="654" spans="11:15" ht="15.75">
      <c r="K654" s="21"/>
      <c r="L654" s="21"/>
      <c r="M654" s="21"/>
      <c r="N654" s="21"/>
      <c r="O654" s="21"/>
    </row>
    <row r="655" spans="11:15" ht="15.75">
      <c r="K655" s="21"/>
      <c r="L655" s="21"/>
      <c r="M655" s="21"/>
      <c r="N655" s="21"/>
      <c r="O655" s="21"/>
    </row>
    <row r="656" spans="11:15" ht="15.75">
      <c r="K656" s="21"/>
      <c r="L656" s="21"/>
      <c r="M656" s="21"/>
      <c r="N656" s="21"/>
      <c r="O656" s="21"/>
    </row>
    <row r="657" spans="11:15" ht="15.75">
      <c r="K657" s="21"/>
      <c r="L657" s="21"/>
      <c r="M657" s="21"/>
      <c r="N657" s="21"/>
      <c r="O657" s="21"/>
    </row>
    <row r="658" spans="11:15" ht="15.75">
      <c r="K658" s="21"/>
      <c r="L658" s="21"/>
      <c r="M658" s="21"/>
      <c r="N658" s="21"/>
      <c r="O658" s="21"/>
    </row>
    <row r="659" spans="11:15" ht="15.75">
      <c r="K659" s="21"/>
      <c r="L659" s="21"/>
      <c r="M659" s="21"/>
      <c r="N659" s="21"/>
      <c r="O659" s="21"/>
    </row>
    <row r="660" spans="11:15" ht="15.75">
      <c r="K660" s="21"/>
      <c r="L660" s="21"/>
      <c r="M660" s="21"/>
      <c r="N660" s="21"/>
      <c r="O660" s="21"/>
    </row>
    <row r="661" spans="11:15" ht="15.75">
      <c r="K661" s="21"/>
      <c r="L661" s="21"/>
      <c r="M661" s="21"/>
      <c r="N661" s="21"/>
      <c r="O661" s="21"/>
    </row>
    <row r="662" spans="11:15" ht="15.75">
      <c r="K662" s="21"/>
      <c r="L662" s="21"/>
      <c r="M662" s="21"/>
      <c r="N662" s="21"/>
      <c r="O662" s="21"/>
    </row>
    <row r="663" spans="11:15" ht="15.75">
      <c r="K663" s="21"/>
      <c r="L663" s="21"/>
      <c r="M663" s="21"/>
      <c r="N663" s="21"/>
      <c r="O663" s="21"/>
    </row>
    <row r="664" spans="11:15" ht="15.75">
      <c r="K664" s="21"/>
      <c r="L664" s="21"/>
      <c r="M664" s="21"/>
      <c r="N664" s="21"/>
      <c r="O664" s="21"/>
    </row>
    <row r="665" spans="11:15" ht="15.75">
      <c r="K665" s="21"/>
      <c r="L665" s="21"/>
      <c r="M665" s="21"/>
      <c r="N665" s="21"/>
      <c r="O665" s="21"/>
    </row>
    <row r="666" spans="11:15" ht="15.75">
      <c r="K666" s="21"/>
      <c r="L666" s="21"/>
      <c r="M666" s="21"/>
      <c r="N666" s="21"/>
      <c r="O666" s="21"/>
    </row>
    <row r="667" spans="11:15" ht="15.75">
      <c r="K667" s="21"/>
      <c r="L667" s="21"/>
      <c r="M667" s="21"/>
      <c r="N667" s="21"/>
      <c r="O667" s="21"/>
    </row>
    <row r="668" spans="11:15" ht="15.75">
      <c r="K668" s="21"/>
      <c r="L668" s="21"/>
      <c r="M668" s="21"/>
      <c r="N668" s="21"/>
      <c r="O668" s="21"/>
    </row>
    <row r="669" spans="11:15" ht="15.75">
      <c r="K669" s="21"/>
      <c r="L669" s="21"/>
      <c r="M669" s="21"/>
      <c r="N669" s="21"/>
      <c r="O669" s="21"/>
    </row>
    <row r="670" spans="11:15" ht="15.75">
      <c r="K670" s="21"/>
      <c r="L670" s="21"/>
      <c r="M670" s="21"/>
      <c r="N670" s="21"/>
      <c r="O670" s="21"/>
    </row>
    <row r="671" spans="11:15" ht="15.75">
      <c r="K671" s="21"/>
      <c r="L671" s="21"/>
      <c r="M671" s="21"/>
      <c r="N671" s="21"/>
      <c r="O671" s="21"/>
    </row>
  </sheetData>
  <sheetProtection/>
  <mergeCells count="15">
    <mergeCell ref="I6:I7"/>
    <mergeCell ref="J6:J7"/>
    <mergeCell ref="A6:A7"/>
    <mergeCell ref="H6:H7"/>
    <mergeCell ref="B6:B7"/>
    <mergeCell ref="C6:C7"/>
    <mergeCell ref="D6:D7"/>
    <mergeCell ref="E6:E7"/>
    <mergeCell ref="F6:F7"/>
    <mergeCell ref="G6:G7"/>
    <mergeCell ref="A5:H5"/>
    <mergeCell ref="A1:H1"/>
    <mergeCell ref="A2:H2"/>
    <mergeCell ref="A3:H3"/>
    <mergeCell ref="A4:H4"/>
  </mergeCells>
  <printOptions/>
  <pageMargins left="0.984251968503937" right="0.3937007874015748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Администратор</cp:lastModifiedBy>
  <cp:lastPrinted>2011-04-07T08:58:58Z</cp:lastPrinted>
  <dcterms:created xsi:type="dcterms:W3CDTF">2003-12-05T21:14:57Z</dcterms:created>
  <dcterms:modified xsi:type="dcterms:W3CDTF">2011-04-29T04:03:00Z</dcterms:modified>
  <cp:category/>
  <cp:version/>
  <cp:contentType/>
  <cp:contentStatus/>
</cp:coreProperties>
</file>